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B87A97BF-938C-4C14-9F24-16544D339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อ.1" sheetId="15" r:id="rId1"/>
    <sheet name="อ.2" sheetId="24" r:id="rId2"/>
    <sheet name="อ.3" sheetId="22" r:id="rId3"/>
    <sheet name="ป.1" sheetId="21" r:id="rId4"/>
    <sheet name="ป.2" sheetId="20" r:id="rId5"/>
    <sheet name="ป.3" sheetId="25" r:id="rId6"/>
    <sheet name="ป.4" sheetId="18" r:id="rId7"/>
    <sheet name="ป.5" sheetId="17" r:id="rId8"/>
    <sheet name="ป.6" sheetId="16" r:id="rId9"/>
    <sheet name="รวมแยกเพศ" sheetId="13" r:id="rId10"/>
  </sheets>
  <definedNames>
    <definedName name="_xlnm._FilterDatabase" localSheetId="3" hidden="1">ป.1!$A$4:$F$4</definedName>
    <definedName name="_xlnm._FilterDatabase" localSheetId="4" hidden="1">ป.2!$A$4:$F$4</definedName>
    <definedName name="_xlnm._FilterDatabase" localSheetId="5" hidden="1">ป.3!$A$4:$H$4</definedName>
    <definedName name="_xlnm._FilterDatabase" localSheetId="6" hidden="1">ป.4!$A$3:$H$24</definedName>
    <definedName name="_xlnm._FilterDatabase" localSheetId="7" hidden="1">ป.5!$A$3:$G$27</definedName>
    <definedName name="_xlnm._FilterDatabase" localSheetId="8" hidden="1">ป.6!$A$3:$G$34</definedName>
    <definedName name="_xlnm._FilterDatabase" localSheetId="0" hidden="1">อ.1!$A$3:$F$3</definedName>
    <definedName name="_xlnm._FilterDatabase" localSheetId="1" hidden="1">อ.2!$A$3:$F$3</definedName>
    <definedName name="_xlnm._FilterDatabase" localSheetId="2" hidden="1">อ.3!$A$4:$H$15</definedName>
    <definedName name="_xlnm.Print_Area" localSheetId="3">ป.1!#REF!</definedName>
    <definedName name="_xlnm.Print_Area" localSheetId="4">ป.2!#REF!</definedName>
    <definedName name="_xlnm.Print_Area" localSheetId="5">ป.3!#REF!</definedName>
    <definedName name="_xlnm.Print_Area" localSheetId="6">ป.4!#REF!</definedName>
    <definedName name="_xlnm.Print_Area" localSheetId="7">ป.5!#REF!</definedName>
    <definedName name="_xlnm.Print_Area" localSheetId="8">ป.6!#REF!</definedName>
    <definedName name="_xlnm.Print_Area" localSheetId="9">รวมแยกเพศ!$A$1:$E$25</definedName>
    <definedName name="_xlnm.Print_Area" localSheetId="0">อ.1!#REF!</definedName>
    <definedName name="_xlnm.Print_Area" localSheetId="1">อ.2!#REF!</definedName>
    <definedName name="_xlnm.Print_Area" localSheetId="2">อ.3!#REF!</definedName>
    <definedName name="_xlnm.Print_Titles" localSheetId="3">ป.1!$2:$3</definedName>
    <definedName name="_xlnm.Print_Titles" localSheetId="4">ป.2!$2:$3</definedName>
    <definedName name="_xlnm.Print_Titles" localSheetId="5">ป.3!$2:$3</definedName>
    <definedName name="_xlnm.Print_Titles" localSheetId="6">ป.4!$2:$3</definedName>
    <definedName name="_xlnm.Print_Titles" localSheetId="7">ป.5!$2:$3</definedName>
    <definedName name="_xlnm.Print_Titles" localSheetId="8">ป.6!$2:$3</definedName>
    <definedName name="_xlnm.Print_Titles" localSheetId="0">อ.1!$2:$3</definedName>
    <definedName name="_xlnm.Print_Titles" localSheetId="1">อ.2!$2:$3</definedName>
    <definedName name="_xlnm.Print_Titles" localSheetId="2">อ.3!$2:$3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25" l="1"/>
  <c r="D22" i="25"/>
  <c r="F22" i="25" s="1"/>
  <c r="D26" i="18"/>
  <c r="B13" i="13" l="1"/>
  <c r="D15" i="24"/>
  <c r="B8" i="13" s="1"/>
  <c r="E17" i="13" l="1"/>
  <c r="E16" i="13"/>
  <c r="E15" i="24" l="1"/>
  <c r="C8" i="13" s="1"/>
  <c r="F15" i="24" l="1"/>
  <c r="D8" i="13" s="1"/>
  <c r="E26" i="18" l="1"/>
  <c r="C13" i="13" s="1"/>
  <c r="E22" i="17"/>
  <c r="E27" i="16"/>
  <c r="C15" i="13" s="1"/>
  <c r="E29" i="15"/>
  <c r="C7" i="13" s="1"/>
  <c r="D22" i="17"/>
  <c r="B14" i="13" s="1"/>
  <c r="D27" i="16"/>
  <c r="D29" i="15"/>
  <c r="E24" i="22"/>
  <c r="C9" i="13" s="1"/>
  <c r="D24" i="22"/>
  <c r="B9" i="13" s="1"/>
  <c r="E26" i="21"/>
  <c r="D26" i="21"/>
  <c r="B10" i="13" s="1"/>
  <c r="D22" i="20"/>
  <c r="B11" i="13" s="1"/>
  <c r="E22" i="20"/>
  <c r="C11" i="13" s="1"/>
  <c r="E18" i="13"/>
  <c r="D9" i="13" l="1"/>
  <c r="F29" i="15"/>
  <c r="D7" i="13" s="1"/>
  <c r="B7" i="13"/>
  <c r="B16" i="13" s="1"/>
  <c r="F27" i="16"/>
  <c r="B15" i="13"/>
  <c r="C14" i="13"/>
  <c r="D13" i="13"/>
  <c r="D11" i="13"/>
  <c r="C10" i="13"/>
  <c r="C16" i="13"/>
  <c r="F22" i="20"/>
  <c r="F26" i="21"/>
  <c r="F24" i="22"/>
  <c r="F22" i="17"/>
  <c r="F26" i="18"/>
  <c r="D15" i="13" l="1"/>
  <c r="D12" i="13"/>
  <c r="D14" i="13"/>
  <c r="C17" i="13"/>
  <c r="C18" i="13" s="1"/>
  <c r="D10" i="13"/>
  <c r="B17" i="13"/>
  <c r="B18" i="13" s="1"/>
  <c r="D16" i="13"/>
  <c r="D17" i="13" l="1"/>
  <c r="D18" i="13" s="1"/>
</calcChain>
</file>

<file path=xl/sharedStrings.xml><?xml version="1.0" encoding="utf-8"?>
<sst xmlns="http://schemas.openxmlformats.org/spreadsheetml/2006/main" count="496" uniqueCount="287">
  <si>
    <t>ชั้นอนุบาล 1</t>
  </si>
  <si>
    <t>ที่</t>
  </si>
  <si>
    <t>เลขประจำตัวนักเรียน</t>
  </si>
  <si>
    <t xml:space="preserve">ชื่อ - </t>
  </si>
  <si>
    <t>นามสกุล</t>
  </si>
  <si>
    <t>หมายเหตุ</t>
  </si>
  <si>
    <t>เด็กชาย</t>
  </si>
  <si>
    <t>นรภัทร</t>
  </si>
  <si>
    <t>คำใบศรี</t>
  </si>
  <si>
    <t>พิสิษฐ์</t>
  </si>
  <si>
    <t>เล่ห์รักษ์</t>
  </si>
  <si>
    <t>วรุณวาที</t>
  </si>
  <si>
    <t>ปัญสุวรรณ</t>
  </si>
  <si>
    <t>สวัสดิภาพ</t>
  </si>
  <si>
    <t>หลอดทอง</t>
  </si>
  <si>
    <t>เด็กหญิง</t>
  </si>
  <si>
    <t>ณัชชา</t>
  </si>
  <si>
    <t>ใจเพียร</t>
  </si>
  <si>
    <t>วริศรา</t>
  </si>
  <si>
    <t>โยธา</t>
  </si>
  <si>
    <t>อัญญดา</t>
  </si>
  <si>
    <t>คำเมืองใจ</t>
  </si>
  <si>
    <t>จำนวนนักเรียนแยกตามเพศ</t>
  </si>
  <si>
    <t>รวม</t>
  </si>
  <si>
    <t>ชาย</t>
  </si>
  <si>
    <t>หญิง</t>
  </si>
  <si>
    <t>ชั้นอนุบาล 2</t>
  </si>
  <si>
    <t>ณัฐภูมินทร์</t>
  </si>
  <si>
    <t>ยาวิไชย</t>
  </si>
  <si>
    <t>ทักษ์ดนัย</t>
  </si>
  <si>
    <t>สัญญเขื่อน</t>
  </si>
  <si>
    <t>ธนดล</t>
  </si>
  <si>
    <t>ไชยคำ</t>
  </si>
  <si>
    <t>ภูมิพัฒน์</t>
  </si>
  <si>
    <t>แซ่จ๋าว</t>
  </si>
  <si>
    <t>กัญญพัชร</t>
  </si>
  <si>
    <t>วิลัยบุญ</t>
  </si>
  <si>
    <t>กัลยทรรศน์</t>
  </si>
  <si>
    <t>ทูลธรรม</t>
  </si>
  <si>
    <t>อภิญญา</t>
  </si>
  <si>
    <t>ประมงคล</t>
  </si>
  <si>
    <t>อริยา</t>
  </si>
  <si>
    <t>เผ่าปินตา</t>
  </si>
  <si>
    <t>ชั้นอนุบาล 3</t>
  </si>
  <si>
    <t>นาวิน</t>
  </si>
  <si>
    <t>อภิธรรม</t>
  </si>
  <si>
    <t>พงศภัค</t>
  </si>
  <si>
    <t>ไชยวงค์</t>
  </si>
  <si>
    <t>สุรพัศ</t>
  </si>
  <si>
    <t>อินต๊ะปัญโญ</t>
  </si>
  <si>
    <t>อาทิวราห์</t>
  </si>
  <si>
    <t>สิริวงศ์ใจ</t>
  </si>
  <si>
    <t>เกศรินทร์</t>
  </si>
  <si>
    <t>ใจลังก๋า</t>
  </si>
  <si>
    <t>ญาณัจฉรา</t>
  </si>
  <si>
    <t>จุมปาคำ</t>
  </si>
  <si>
    <t>ธัญชนก</t>
  </si>
  <si>
    <t>เมืองมาคำ</t>
  </si>
  <si>
    <t>ปวีณ์ธิดา</t>
  </si>
  <si>
    <t>ชุมภู</t>
  </si>
  <si>
    <t>พัชรพร</t>
  </si>
  <si>
    <t>สีไชย</t>
  </si>
  <si>
    <t>ชั้นประถมศึกษาปีที่ 1</t>
  </si>
  <si>
    <t>กรวิชญ์</t>
  </si>
  <si>
    <t>ปงเทพ</t>
  </si>
  <si>
    <t>จักรภัทร</t>
  </si>
  <si>
    <t>แก้วมงคล</t>
  </si>
  <si>
    <t>พิชชานันท์</t>
  </si>
  <si>
    <t>กันจะนะ</t>
  </si>
  <si>
    <t>พิชรัชย์</t>
  </si>
  <si>
    <t>สินเปียง</t>
  </si>
  <si>
    <t>ภาคิน</t>
  </si>
  <si>
    <t>รชต</t>
  </si>
  <si>
    <t>ชมภูเมืองชื่น</t>
  </si>
  <si>
    <t>สิทธินนท์</t>
  </si>
  <si>
    <t>ชลรดา</t>
  </si>
  <si>
    <t>บัวเขียว</t>
  </si>
  <si>
    <t>นภาวรรณ</t>
  </si>
  <si>
    <t>ทองหล่อ</t>
  </si>
  <si>
    <t>พิชชาภา</t>
  </si>
  <si>
    <t>สายเครือทิ</t>
  </si>
  <si>
    <t>สิลิล</t>
  </si>
  <si>
    <t>อารยา</t>
  </si>
  <si>
    <t>หล้าเป็ง</t>
  </si>
  <si>
    <t>ชั้นประถมศึกษาปีที่ 2</t>
  </si>
  <si>
    <t>กวิน</t>
  </si>
  <si>
    <t>ภาชนนท์</t>
  </si>
  <si>
    <t>ณัฐนัย</t>
  </si>
  <si>
    <t>คำฟู</t>
  </si>
  <si>
    <t>ธนกฤต</t>
  </si>
  <si>
    <t>สระทองโน</t>
  </si>
  <si>
    <t>ธนภัทร</t>
  </si>
  <si>
    <t>ไคร้งาม</t>
  </si>
  <si>
    <t>ภัทรกร</t>
  </si>
  <si>
    <t>สุภาวะ</t>
  </si>
  <si>
    <t>พิมญาดา</t>
  </si>
  <si>
    <t>ท้าวถึง</t>
  </si>
  <si>
    <t>วรัญญา</t>
  </si>
  <si>
    <t>เครือมูล</t>
  </si>
  <si>
    <t>ศุภาพิชญ์</t>
  </si>
  <si>
    <t>สุจิธรรม</t>
  </si>
  <si>
    <t>ชั้นประถมศึกษาปีที่ 3</t>
  </si>
  <si>
    <t>กิตติเดช</t>
  </si>
  <si>
    <t>อุปะนันท์</t>
  </si>
  <si>
    <t>ฐานิฏฐ์</t>
  </si>
  <si>
    <t>ณัฐฤทธิ์</t>
  </si>
  <si>
    <t>ตุ้ยเต็มวงค์</t>
  </si>
  <si>
    <t>ณัฐวัฒน์</t>
  </si>
  <si>
    <t>ปวนเต็ม</t>
  </si>
  <si>
    <t>ปิกจุมปู</t>
  </si>
  <si>
    <t>ธีรภัทร</t>
  </si>
  <si>
    <t>ทองคำ</t>
  </si>
  <si>
    <t>ปฏิภาณ</t>
  </si>
  <si>
    <t>ปริญญา</t>
  </si>
  <si>
    <t>วงศ์ใหญ่</t>
  </si>
  <si>
    <t>ศุภวิชญ์</t>
  </si>
  <si>
    <t>ธิลาใจ</t>
  </si>
  <si>
    <t>3505</t>
  </si>
  <si>
    <t>กัญญาวีร์</t>
  </si>
  <si>
    <t>3509</t>
  </si>
  <si>
    <t>นลัทพร</t>
  </si>
  <si>
    <t>จิโนสา</t>
  </si>
  <si>
    <t>ปภากานต์</t>
  </si>
  <si>
    <t>เก็ดเรียน</t>
  </si>
  <si>
    <t>วนิดา</t>
  </si>
  <si>
    <t>ศิริรัตน์</t>
  </si>
  <si>
    <t>มูลสถาน</t>
  </si>
  <si>
    <t>3510</t>
  </si>
  <si>
    <t>สลิลรดา</t>
  </si>
  <si>
    <t>ชั้นประถมศึกษาปีที่ 4</t>
  </si>
  <si>
    <t>ปัญญา</t>
  </si>
  <si>
    <t>กันตพงศ์</t>
  </si>
  <si>
    <t>สวยสม</t>
  </si>
  <si>
    <t>จิรวัฒน์</t>
  </si>
  <si>
    <t>จิราวัฒน์</t>
  </si>
  <si>
    <t>ไชยบาล</t>
  </si>
  <si>
    <t>ฐาปกรณ์</t>
  </si>
  <si>
    <t>เหล่าราชสวน</t>
  </si>
  <si>
    <t>ปิยังกูร</t>
  </si>
  <si>
    <t>จันทาพูน</t>
  </si>
  <si>
    <t>รชานนท์</t>
  </si>
  <si>
    <t>ศิระพล</t>
  </si>
  <si>
    <t>ตะวิจัง</t>
  </si>
  <si>
    <t>กชพร</t>
  </si>
  <si>
    <t>ขรินทร์ทิพย์</t>
  </si>
  <si>
    <t>ชนวรรณ</t>
  </si>
  <si>
    <t>มณีวันใจ</t>
  </si>
  <si>
    <t>ชนิดาภา</t>
  </si>
  <si>
    <t>ต่อมดวงแก้ว</t>
  </si>
  <si>
    <t>นวรัตน์</t>
  </si>
  <si>
    <t>ปรียภัทร</t>
  </si>
  <si>
    <t>จันตาเรียน</t>
  </si>
  <si>
    <t>พัทธนันท์</t>
  </si>
  <si>
    <t>ศุจินันท์</t>
  </si>
  <si>
    <t>แสนไวยากรณ์</t>
  </si>
  <si>
    <t>ชั้นประถมศึกษาปีที่ 6</t>
  </si>
  <si>
    <t>ชั้น</t>
  </si>
  <si>
    <t>จำนวนนักเรียน</t>
  </si>
  <si>
    <t>จำนวนห้องเรียน</t>
  </si>
  <si>
    <t>เพศชาย</t>
  </si>
  <si>
    <t>เพศหญิง</t>
  </si>
  <si>
    <t>อนุบาลปีที่ 1</t>
  </si>
  <si>
    <t>อนุบาลปีที่ 2</t>
  </si>
  <si>
    <t>อนุบาลปีที่ 3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</si>
  <si>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</si>
  <si>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</si>
  <si>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</si>
  <si>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</si>
  <si>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</si>
  <si>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</si>
  <si>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จำนวนนักเรียนระดับปฐมวัย</t>
  </si>
  <si>
    <t>จำนวนนักเรียนระดับประถมศึกษา</t>
  </si>
  <si>
    <t>จำนวนนักเรียนทั้งหมด</t>
  </si>
  <si>
    <t>ชั้นประถมศึกษาปีที่ 5</t>
  </si>
  <si>
    <t>3520</t>
  </si>
  <si>
    <t>3521</t>
  </si>
  <si>
    <t>3522</t>
  </si>
  <si>
    <t>3523</t>
  </si>
  <si>
    <t>3566</t>
  </si>
  <si>
    <t>3554</t>
  </si>
  <si>
    <t>3524</t>
  </si>
  <si>
    <t>3525</t>
  </si>
  <si>
    <t>3489</t>
  </si>
  <si>
    <t>3519</t>
  </si>
  <si>
    <t>3503</t>
  </si>
  <si>
    <t>3492</t>
  </si>
  <si>
    <t>3493</t>
  </si>
  <si>
    <t>3504</t>
  </si>
  <si>
    <t>3538</t>
  </si>
  <si>
    <t>3539</t>
  </si>
  <si>
    <t>3494</t>
  </si>
  <si>
    <t>3498</t>
  </si>
  <si>
    <t>3499</t>
  </si>
  <si>
    <t>แซ่ฟ่าง</t>
  </si>
  <si>
    <t>3500</t>
  </si>
  <si>
    <t>3483</t>
  </si>
  <si>
    <t>3484</t>
  </si>
  <si>
    <t>3471</t>
  </si>
  <si>
    <t>3565</t>
  </si>
  <si>
    <t>3472</t>
  </si>
  <si>
    <t>3535</t>
  </si>
  <si>
    <t>3511</t>
  </si>
  <si>
    <t>3473</t>
  </si>
  <si>
    <t>3476</t>
  </si>
  <si>
    <t>3553</t>
  </si>
  <si>
    <t>3485</t>
  </si>
  <si>
    <t>3477</t>
  </si>
  <si>
    <t>3474</t>
  </si>
  <si>
    <t>ณัฏฐธิดา</t>
  </si>
  <si>
    <t>3487</t>
  </si>
  <si>
    <t>3486</t>
  </si>
  <si>
    <t>3475</t>
  </si>
  <si>
    <t>3537</t>
  </si>
  <si>
    <t>3579</t>
  </si>
  <si>
    <t>3580</t>
  </si>
  <si>
    <t>3581</t>
  </si>
  <si>
    <t>3582</t>
  </si>
  <si>
    <t>3583</t>
  </si>
  <si>
    <t>3584</t>
  </si>
  <si>
    <t>3585</t>
  </si>
  <si>
    <t>3586</t>
  </si>
  <si>
    <t>3560</t>
  </si>
  <si>
    <t>3575</t>
  </si>
  <si>
    <t>3561</t>
  </si>
  <si>
    <t>3562</t>
  </si>
  <si>
    <t>3577</t>
  </si>
  <si>
    <t>3563</t>
  </si>
  <si>
    <t>3564</t>
  </si>
  <si>
    <t>3578</t>
  </si>
  <si>
    <t>3558</t>
  </si>
  <si>
    <t>3571</t>
  </si>
  <si>
    <t>3544</t>
  </si>
  <si>
    <t>3572</t>
  </si>
  <si>
    <t>3545</t>
  </si>
  <si>
    <t>3573</t>
  </si>
  <si>
    <t>3547</t>
  </si>
  <si>
    <t>3548</t>
  </si>
  <si>
    <t>3549</t>
  </si>
  <si>
    <t>เดชมนต์</t>
  </si>
  <si>
    <t>ณัฐชวนนท์</t>
  </si>
  <si>
    <t>ธนศักดิ์</t>
  </si>
  <si>
    <t>ธีรดนย์</t>
  </si>
  <si>
    <t>อินจุมปู</t>
  </si>
  <si>
    <t>พิสิฐชัย</t>
  </si>
  <si>
    <t>กัลยารัตน์</t>
  </si>
  <si>
    <t>น้อยตุ่น</t>
  </si>
  <si>
    <t>ภักดีวุธ</t>
  </si>
  <si>
    <t>ปรีชาพร</t>
  </si>
  <si>
    <t>บุญคำ</t>
  </si>
  <si>
    <t>จิรวดี</t>
  </si>
  <si>
    <t>เรือนเฟย</t>
  </si>
  <si>
    <t>หาญณรงค์</t>
  </si>
  <si>
    <t>จื่น</t>
  </si>
  <si>
    <t>รายชื่อนักเรียนโรงเรียนบ้านเหล่า    ปีการศึกษา 2568</t>
  </si>
  <si>
    <t>นพิษฐา</t>
  </si>
  <si>
    <t>ฟูผล</t>
  </si>
  <si>
    <t>ณฐภัทร</t>
  </si>
  <si>
    <t>สันวันดี</t>
  </si>
  <si>
    <t>วัชรากร</t>
  </si>
  <si>
    <t>ยอดมิ่ง</t>
  </si>
  <si>
    <t>ธนธรณ์</t>
  </si>
  <si>
    <t>ชนัญธิดา</t>
  </si>
  <si>
    <t>หลวงฟอง</t>
  </si>
  <si>
    <t>วริษฐา</t>
  </si>
  <si>
    <t>ฐณปกร</t>
  </si>
  <si>
    <t>อุตตะมา</t>
  </si>
  <si>
    <t>ตันติกรณ์</t>
  </si>
  <si>
    <t>สารวัน</t>
  </si>
  <si>
    <t>ณัฐชัย</t>
  </si>
  <si>
    <t>แก้วสืบ</t>
  </si>
  <si>
    <t>คุณากร</t>
  </si>
  <si>
    <t>ปกรณ์</t>
  </si>
  <si>
    <t>ธนทัต</t>
  </si>
  <si>
    <t>ภูฤทธิ์</t>
  </si>
  <si>
    <t>ปริงหาดยาย</t>
  </si>
  <si>
    <t>ภูวรินทร์</t>
  </si>
  <si>
    <t>นราวิชญ์</t>
  </si>
  <si>
    <t>ทองแก้ว</t>
  </si>
  <si>
    <t>ณฐอร</t>
  </si>
  <si>
    <t>ณัฐกมล</t>
  </si>
  <si>
    <t>ณคร</t>
  </si>
  <si>
    <t>ข้อมูลจำนวนนักเรียนโรงเรียนบ้านเหล่า  ปีการศึกษา 2568</t>
  </si>
  <si>
    <t>ณภาพร</t>
  </si>
  <si>
    <t>หมื่นแก้ว</t>
  </si>
  <si>
    <t>ตันแก้ว</t>
  </si>
  <si>
    <t>ณ วันที่  24 พฤศจิกายน 2568</t>
  </si>
  <si>
    <t>กรเทพวิชญ์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</si>
</sst>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7" formatCode="[$-1000000]00\-0000000\-0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indexed="8"/>
      <name val="TH SarabunPSK"/>
      <family val="2"/>
    </font>
    <font>
      <sz val="8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7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3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0" fontId="3" fillId="0" borderId="2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Protection="1"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49" fontId="4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167" fontId="4" fillId="2" borderId="1" xfId="0" quotePrefix="1" applyNumberFormat="1" applyFont="1" applyFill="1" applyBorder="1" applyAlignment="1" applyProtection="1">
      <alignment horizontal="center" vertical="center"/>
      <protection locked="0"/>
    </xf>
    <xf numFmtId="167" fontId="3" fillId="0" borderId="1" xfId="0" applyNumberFormat="1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/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11" fillId="0" borderId="0" xfId="0" applyFont="1"/>
    <xf numFmtId="0" fontId="11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top" wrapText="1"/>
    </xf>
    <xf numFmtId="0" fontId="11" fillId="0" borderId="0" xfId="2" applyFont="1" applyAlignment="1">
      <alignment horizontal="center" vertical="top" wrapText="1"/>
    </xf>
    <xf numFmtId="0" fontId="11" fillId="0" borderId="0" xfId="2" applyFont="1" applyAlignment="1">
      <alignment horizontal="center" vertical="top" shrinkToFit="1"/>
    </xf>
    <xf numFmtId="0" fontId="4" fillId="2" borderId="0" xfId="2" applyFont="1" applyFill="1"/>
    <xf numFmtId="0" fontId="4" fillId="2" borderId="0" xfId="0" applyFont="1" applyFill="1"/>
    <xf numFmtId="0" fontId="7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0" xfId="0" applyFont="1"/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vertical="center"/>
      <protection locked="0"/>
    </xf>
    <xf numFmtId="0" fontId="13" fillId="2" borderId="6" xfId="0" applyFont="1" applyFill="1" applyBorder="1" applyAlignment="1" applyProtection="1">
      <alignment vertical="center"/>
      <protection locked="0"/>
    </xf>
    <xf numFmtId="0" fontId="13" fillId="2" borderId="2" xfId="0" applyFont="1" applyFill="1" applyBorder="1" applyAlignment="1" applyProtection="1">
      <alignment vertical="center"/>
      <protection locked="0"/>
    </xf>
    <xf numFmtId="49" fontId="14" fillId="2" borderId="1" xfId="0" quotePrefix="1" applyNumberFormat="1" applyFont="1" applyFill="1" applyBorder="1" applyAlignment="1" applyProtection="1">
      <alignment horizontal="center" vertical="center"/>
      <protection locked="0"/>
    </xf>
    <xf numFmtId="14" fontId="15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/>
    <xf numFmtId="14" fontId="15" fillId="2" borderId="1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vertical="center"/>
    </xf>
    <xf numFmtId="0" fontId="13" fillId="0" borderId="7" xfId="0" applyFont="1" applyBorder="1" applyAlignment="1">
      <alignment horizontal="left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7" xfId="0" applyFont="1" applyBorder="1" applyAlignment="1" applyProtection="1">
      <alignment horizontal="center" vertical="center" wrapText="1"/>
      <protection locked="0"/>
    </xf>
  </cellXfs>
  <cellStyles count="4">
    <cellStyle name="Normal 2" xfId="1" xr:uid="{00000000-0005-0000-0000-000002000000}"/>
    <cellStyle name="Normal 3" xfId="2" xr:uid="{00000000-0005-0000-0000-000003000000}"/>
    <cellStyle name="เครื่องหมายจุลภาค 2" xfId="3" xr:uid="{00000000-0005-0000-0000-000004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tabSelected="1" zoomScale="70" zoomScaleNormal="70" zoomScalePageLayoutView="55" workbookViewId="0">
      <selection activeCell="L10" sqref="L10"/>
    </sheetView>
  </sheetViews>
  <sheetFormatPr defaultColWidth="9" defaultRowHeight="24.6"/>
  <cols>
    <col min="1" max="1" width="5.33203125" style="110" customWidth="1"/>
    <col min="2" max="2" width="13.21875" style="114" customWidth="1"/>
    <col min="3" max="3" width="7.21875" style="114" customWidth="1"/>
    <col min="4" max="4" width="10.6640625" style="114" customWidth="1"/>
    <col min="5" max="5" width="10.77734375" style="114" customWidth="1"/>
    <col min="6" max="6" width="20.21875" style="118" customWidth="1"/>
    <col min="7" max="7" width="7.88671875" style="110" customWidth="1"/>
    <col min="8" max="8" width="11.109375" style="107" customWidth="1"/>
    <col min="9" max="16384" width="9" style="107"/>
  </cols>
  <sheetData>
    <row r="1" spans="1:7" s="92" customFormat="1" ht="24" customHeight="1">
      <c r="A1" s="91" t="s">
        <v>253</v>
      </c>
      <c r="B1" s="91"/>
      <c r="C1" s="91"/>
      <c r="D1" s="91"/>
      <c r="E1" s="91"/>
      <c r="F1" s="91"/>
      <c r="G1" s="91"/>
    </row>
    <row r="2" spans="1:7" s="92" customFormat="1" ht="22.5" customHeight="1">
      <c r="A2" s="119" t="s">
        <v>0</v>
      </c>
      <c r="B2" s="119"/>
      <c r="C2" s="119"/>
      <c r="D2" s="119"/>
      <c r="E2" s="119"/>
      <c r="F2" s="119"/>
      <c r="G2" s="119"/>
    </row>
    <row r="3" spans="1:7" s="98" customFormat="1" ht="73.8">
      <c r="A3" s="93" t="s">
        <v>1</v>
      </c>
      <c r="B3" s="94" t="s">
        <v>2</v>
      </c>
      <c r="C3" s="95"/>
      <c r="D3" s="96" t="s">
        <v>3</v>
      </c>
      <c r="E3" s="97" t="s">
        <v>4</v>
      </c>
      <c r="F3" s="93" t="s">
        <v>5</v>
      </c>
    </row>
    <row r="4" spans="1:7">
      <c r="A4" s="99">
        <v>1</v>
      </c>
      <c r="B4" s="100">
        <v>3604</v>
      </c>
      <c r="C4" s="101" t="s">
        <v>6</v>
      </c>
      <c r="D4" s="102" t="s">
        <v>270</v>
      </c>
      <c r="E4" s="103" t="s">
        <v>30</v>
      </c>
      <c r="F4" s="104"/>
      <c r="G4" s="105"/>
    </row>
    <row r="5" spans="1:7">
      <c r="A5" s="99">
        <v>2</v>
      </c>
      <c r="B5" s="100">
        <v>3605</v>
      </c>
      <c r="C5" s="101" t="s">
        <v>6</v>
      </c>
      <c r="D5" s="102" t="s">
        <v>264</v>
      </c>
      <c r="E5" s="103" t="s">
        <v>265</v>
      </c>
      <c r="F5" s="104"/>
      <c r="G5" s="108"/>
    </row>
    <row r="6" spans="1:7">
      <c r="A6" s="99">
        <v>3</v>
      </c>
      <c r="B6" s="100">
        <v>3606</v>
      </c>
      <c r="C6" s="101" t="s">
        <v>6</v>
      </c>
      <c r="D6" s="102" t="s">
        <v>256</v>
      </c>
      <c r="E6" s="103" t="s">
        <v>257</v>
      </c>
      <c r="F6" s="104"/>
      <c r="G6" s="105"/>
    </row>
    <row r="7" spans="1:7">
      <c r="A7" s="99">
        <v>4</v>
      </c>
      <c r="B7" s="100">
        <v>3607</v>
      </c>
      <c r="C7" s="101" t="s">
        <v>6</v>
      </c>
      <c r="D7" s="102" t="s">
        <v>268</v>
      </c>
      <c r="E7" s="103" t="s">
        <v>269</v>
      </c>
      <c r="F7" s="104"/>
      <c r="G7" s="105"/>
    </row>
    <row r="8" spans="1:7">
      <c r="A8" s="99">
        <v>5</v>
      </c>
      <c r="B8" s="100">
        <v>3608</v>
      </c>
      <c r="C8" s="101" t="s">
        <v>6</v>
      </c>
      <c r="D8" s="102" t="s">
        <v>266</v>
      </c>
      <c r="E8" s="103" t="s">
        <v>267</v>
      </c>
      <c r="F8" s="104"/>
      <c r="G8" s="105"/>
    </row>
    <row r="9" spans="1:7" s="109" customFormat="1">
      <c r="A9" s="99">
        <v>6</v>
      </c>
      <c r="B9" s="100">
        <v>3609</v>
      </c>
      <c r="C9" s="101" t="s">
        <v>6</v>
      </c>
      <c r="D9" s="102" t="s">
        <v>272</v>
      </c>
      <c r="E9" s="103" t="s">
        <v>19</v>
      </c>
      <c r="F9" s="104"/>
      <c r="G9" s="105"/>
    </row>
    <row r="10" spans="1:7" s="109" customFormat="1">
      <c r="A10" s="99">
        <v>7</v>
      </c>
      <c r="B10" s="100">
        <v>3610</v>
      </c>
      <c r="C10" s="101" t="s">
        <v>6</v>
      </c>
      <c r="D10" s="102" t="s">
        <v>260</v>
      </c>
      <c r="E10" s="103" t="s">
        <v>109</v>
      </c>
      <c r="F10" s="104"/>
      <c r="G10" s="105"/>
    </row>
    <row r="11" spans="1:7" s="109" customFormat="1">
      <c r="A11" s="99">
        <v>8</v>
      </c>
      <c r="B11" s="100">
        <v>3611</v>
      </c>
      <c r="C11" s="101" t="s">
        <v>6</v>
      </c>
      <c r="D11" s="102" t="s">
        <v>271</v>
      </c>
      <c r="E11" s="103" t="s">
        <v>250</v>
      </c>
      <c r="F11" s="104"/>
      <c r="G11" s="105"/>
    </row>
    <row r="12" spans="1:7" s="109" customFormat="1">
      <c r="A12" s="99">
        <v>9</v>
      </c>
      <c r="B12" s="100">
        <v>3612</v>
      </c>
      <c r="C12" s="101" t="s">
        <v>6</v>
      </c>
      <c r="D12" s="102" t="s">
        <v>258</v>
      </c>
      <c r="E12" s="103" t="s">
        <v>259</v>
      </c>
      <c r="F12" s="104"/>
      <c r="G12" s="105"/>
    </row>
    <row r="13" spans="1:7" s="109" customFormat="1">
      <c r="A13" s="99">
        <v>10</v>
      </c>
      <c r="B13" s="100">
        <v>3613</v>
      </c>
      <c r="C13" s="101" t="s">
        <v>15</v>
      </c>
      <c r="D13" s="102" t="s">
        <v>261</v>
      </c>
      <c r="E13" s="103" t="s">
        <v>262</v>
      </c>
      <c r="F13" s="104"/>
      <c r="G13" s="105"/>
    </row>
    <row r="14" spans="1:7" s="109" customFormat="1">
      <c r="A14" s="99">
        <v>11</v>
      </c>
      <c r="B14" s="100">
        <v>3614</v>
      </c>
      <c r="C14" s="101" t="s">
        <v>15</v>
      </c>
      <c r="D14" s="102" t="s">
        <v>254</v>
      </c>
      <c r="E14" s="103" t="s">
        <v>255</v>
      </c>
      <c r="F14" s="104"/>
      <c r="G14" s="105"/>
    </row>
    <row r="15" spans="1:7" s="109" customFormat="1" ht="21" customHeight="1">
      <c r="A15" s="99">
        <v>12</v>
      </c>
      <c r="B15" s="100">
        <v>3615</v>
      </c>
      <c r="C15" s="101" t="s">
        <v>15</v>
      </c>
      <c r="D15" s="102" t="s">
        <v>263</v>
      </c>
      <c r="E15" s="103" t="s">
        <v>88</v>
      </c>
      <c r="F15" s="104"/>
      <c r="G15" s="105"/>
    </row>
    <row r="16" spans="1:7" s="109" customFormat="1">
      <c r="A16" s="106"/>
      <c r="B16" s="111"/>
      <c r="C16" s="111"/>
      <c r="D16" s="111"/>
      <c r="E16" s="111"/>
      <c r="F16" s="112"/>
      <c r="G16" s="113"/>
    </row>
    <row r="17" spans="1:7" s="109" customFormat="1">
      <c r="A17" s="106"/>
      <c r="B17" s="111"/>
      <c r="C17" s="111"/>
      <c r="D17" s="111"/>
      <c r="E17" s="111"/>
      <c r="F17" s="112"/>
      <c r="G17" s="113"/>
    </row>
    <row r="18" spans="1:7" s="109" customFormat="1">
      <c r="A18" s="106"/>
      <c r="B18" s="111"/>
      <c r="C18" s="111"/>
      <c r="D18" s="111"/>
      <c r="E18" s="111"/>
      <c r="F18" s="112"/>
      <c r="G18" s="113"/>
    </row>
    <row r="19" spans="1:7" s="109" customFormat="1">
      <c r="A19" s="106"/>
      <c r="B19" s="111"/>
      <c r="C19" s="111"/>
      <c r="D19" s="111"/>
      <c r="E19" s="111"/>
      <c r="F19" s="112"/>
      <c r="G19" s="113"/>
    </row>
    <row r="20" spans="1:7" s="109" customFormat="1">
      <c r="A20" s="106"/>
      <c r="B20" s="111"/>
      <c r="C20" s="111"/>
      <c r="D20" s="111"/>
      <c r="E20" s="111"/>
      <c r="F20" s="112"/>
      <c r="G20" s="113"/>
    </row>
    <row r="21" spans="1:7" s="109" customFormat="1">
      <c r="A21" s="106"/>
      <c r="B21" s="111"/>
      <c r="C21" s="111"/>
      <c r="D21" s="111"/>
      <c r="E21" s="111"/>
      <c r="F21" s="112"/>
      <c r="G21" s="113"/>
    </row>
    <row r="22" spans="1:7" s="109" customFormat="1">
      <c r="A22" s="106"/>
      <c r="B22" s="111"/>
      <c r="C22" s="111"/>
      <c r="D22" s="111"/>
      <c r="E22" s="111"/>
      <c r="F22" s="112"/>
      <c r="G22" s="113"/>
    </row>
    <row r="23" spans="1:7" s="109" customFormat="1">
      <c r="A23" s="106"/>
      <c r="B23" s="111"/>
      <c r="C23" s="111"/>
      <c r="D23" s="111"/>
      <c r="E23" s="111"/>
      <c r="F23" s="112"/>
      <c r="G23" s="113"/>
    </row>
    <row r="24" spans="1:7" s="109" customFormat="1">
      <c r="A24" s="106"/>
      <c r="B24" s="111"/>
      <c r="C24" s="111"/>
      <c r="D24" s="111"/>
      <c r="E24" s="111"/>
      <c r="F24" s="112"/>
      <c r="G24" s="113"/>
    </row>
    <row r="25" spans="1:7" s="109" customFormat="1">
      <c r="A25" s="106"/>
      <c r="B25" s="111"/>
      <c r="C25" s="111"/>
      <c r="D25" s="111"/>
      <c r="E25" s="111"/>
      <c r="F25" s="112"/>
      <c r="G25" s="113"/>
    </row>
    <row r="26" spans="1:7" s="109" customFormat="1">
      <c r="A26" s="106"/>
      <c r="B26" s="111"/>
      <c r="C26" s="111"/>
      <c r="D26" s="111"/>
      <c r="E26" s="111"/>
      <c r="F26" s="112"/>
      <c r="G26" s="106"/>
    </row>
    <row r="27" spans="1:7" ht="21" customHeight="1">
      <c r="D27" s="115" t="s">
        <v>22</v>
      </c>
      <c r="E27" s="116"/>
      <c r="F27" s="116"/>
    </row>
    <row r="28" spans="1:7" ht="21" customHeight="1">
      <c r="D28" s="117" t="s">
        <v>24</v>
      </c>
      <c r="E28" s="117" t="s">
        <v>25</v>
      </c>
      <c r="F28" s="117" t="s">
        <v>23</v>
      </c>
    </row>
    <row r="29" spans="1:7" ht="21" customHeight="1">
      <c r="D29" s="117">
        <f>COUNTIF(C4:C29,"เด็กชาย")</f>
        <v>9</v>
      </c>
      <c r="E29" s="117">
        <f>COUNTIF(C4:C29,"เด็กหญิง")</f>
        <v>3</v>
      </c>
      <c r="F29" s="117">
        <f>SUBTOTAL(9,D29:E29)</f>
        <v>12</v>
      </c>
    </row>
    <row r="30" spans="1:7" ht="21" customHeight="1"/>
  </sheetData>
  <sheetProtection formatCells="0" insertRows="0" sort="0" autoFilter="0"/>
  <autoFilter ref="A3:G3" xr:uid="{00000000-0001-0000-0700-000000000000}"/>
  <sortState xmlns:xlrd2="http://schemas.microsoft.com/office/spreadsheetml/2017/richdata2" ref="A4:G12">
    <sortCondition ref="C4:C12"/>
    <sortCondition ref="D4:D12"/>
  </sortState>
  <mergeCells count="2">
    <mergeCell ref="A1:G1"/>
    <mergeCell ref="A2:G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B82EB-612B-4FEA-90C8-958A05C9DD3C}">
  <dimension ref="A1:F33"/>
  <sheetViews>
    <sheetView zoomScale="70" zoomScaleNormal="70" zoomScalePageLayoutView="70" workbookViewId="0">
      <selection activeCell="J17" sqref="J17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0.77734375" style="4" customWidth="1"/>
    <col min="6" max="6" width="26.77734375" style="3" customWidth="1"/>
    <col min="7" max="16384" width="9" style="1"/>
  </cols>
  <sheetData>
    <row r="1" spans="1:6" s="12" customFormat="1" ht="24" customHeight="1">
      <c r="A1" s="88" t="s">
        <v>253</v>
      </c>
      <c r="B1" s="88"/>
      <c r="C1" s="88"/>
      <c r="D1" s="88"/>
      <c r="E1" s="88"/>
      <c r="F1" s="88"/>
    </row>
    <row r="2" spans="1:6" s="12" customFormat="1" ht="22.5" customHeight="1">
      <c r="A2" s="88" t="s">
        <v>26</v>
      </c>
      <c r="B2" s="88"/>
      <c r="C2" s="88"/>
      <c r="D2" s="88"/>
      <c r="E2" s="88"/>
      <c r="F2" s="88"/>
    </row>
    <row r="3" spans="1:6" s="14" customFormat="1" ht="73.8">
      <c r="A3" s="33" t="s">
        <v>1</v>
      </c>
      <c r="B3" s="34" t="s">
        <v>2</v>
      </c>
      <c r="C3" s="54"/>
      <c r="D3" s="55" t="s">
        <v>3</v>
      </c>
      <c r="E3" s="56" t="s">
        <v>4</v>
      </c>
      <c r="F3" s="33" t="s">
        <v>5</v>
      </c>
    </row>
    <row r="4" spans="1:6">
      <c r="A4" s="25">
        <v>1</v>
      </c>
      <c r="B4" s="43">
        <v>3602</v>
      </c>
      <c r="C4" s="27" t="s">
        <v>6</v>
      </c>
      <c r="D4" s="27" t="s">
        <v>273</v>
      </c>
      <c r="E4" s="52" t="s">
        <v>274</v>
      </c>
      <c r="F4" s="72"/>
    </row>
    <row r="5" spans="1:6">
      <c r="A5" s="25">
        <v>2</v>
      </c>
      <c r="B5" s="43">
        <v>3603</v>
      </c>
      <c r="C5" s="27" t="s">
        <v>6</v>
      </c>
      <c r="D5" s="27" t="s">
        <v>275</v>
      </c>
      <c r="E5" s="52" t="s">
        <v>135</v>
      </c>
      <c r="F5" s="72"/>
    </row>
    <row r="6" spans="1:6">
      <c r="A6" s="25">
        <v>3</v>
      </c>
      <c r="B6" s="43">
        <v>3595</v>
      </c>
      <c r="C6" s="27" t="s">
        <v>6</v>
      </c>
      <c r="D6" s="27" t="s">
        <v>239</v>
      </c>
      <c r="E6" s="52" t="s">
        <v>28</v>
      </c>
      <c r="F6" s="72"/>
    </row>
    <row r="7" spans="1:6" s="24" customFormat="1" ht="21" customHeight="1">
      <c r="A7" s="31"/>
      <c r="B7" s="46"/>
      <c r="C7" s="46"/>
      <c r="D7" s="46"/>
      <c r="E7" s="46"/>
      <c r="F7" s="47"/>
    </row>
    <row r="8" spans="1:6" s="24" customFormat="1" ht="21" customHeight="1">
      <c r="A8" s="31"/>
      <c r="B8" s="46"/>
      <c r="C8" s="46"/>
      <c r="D8" s="46"/>
      <c r="E8" s="46"/>
      <c r="F8" s="47"/>
    </row>
    <row r="9" spans="1:6" s="24" customFormat="1" ht="21" customHeight="1">
      <c r="A9" s="31"/>
      <c r="B9" s="46"/>
      <c r="C9" s="46"/>
      <c r="D9" s="46"/>
      <c r="E9" s="46"/>
      <c r="F9" s="47"/>
    </row>
    <row r="10" spans="1:6" s="24" customFormat="1" ht="21" customHeight="1">
      <c r="A10" s="31"/>
      <c r="D10" s="57"/>
    </row>
    <row r="11" spans="1:6" s="24" customFormat="1" ht="21" customHeight="1">
      <c r="A11" s="31"/>
      <c r="D11" s="53"/>
      <c r="E11" s="53"/>
      <c r="F11" s="53"/>
    </row>
    <row r="12" spans="1:6" s="24" customFormat="1" ht="21" customHeight="1">
      <c r="A12" s="31"/>
      <c r="D12" s="53"/>
      <c r="E12" s="53"/>
      <c r="F12" s="53"/>
    </row>
    <row r="13" spans="1:6" ht="21" customHeight="1">
      <c r="D13" s="17" t="s">
        <v>22</v>
      </c>
      <c r="E13" s="15"/>
      <c r="F13" s="15"/>
    </row>
    <row r="14" spans="1:6" ht="21" customHeight="1">
      <c r="D14" s="2" t="s">
        <v>24</v>
      </c>
      <c r="E14" s="2" t="s">
        <v>25</v>
      </c>
      <c r="F14" s="2" t="s">
        <v>23</v>
      </c>
    </row>
    <row r="15" spans="1:6" ht="21" customHeight="1">
      <c r="D15" s="2">
        <f>COUNTIF(C4:C15,"เด็กชาย")</f>
        <v>3</v>
      </c>
      <c r="E15" s="2">
        <f>COUNTIF(C6:C15,"เด็กหญิง")</f>
        <v>0</v>
      </c>
      <c r="F15" s="2">
        <f>SUBTOTAL(9,D15:E15)</f>
        <v>3</v>
      </c>
    </row>
    <row r="16" spans="1:6" ht="21" customHeight="1"/>
    <row r="29" ht="21" customHeight="1"/>
    <row r="30" ht="21" customHeight="1"/>
    <row r="31" ht="21" customHeight="1"/>
    <row r="32" ht="21" customHeight="1"/>
    <row r="33" ht="21" customHeight="1"/>
  </sheetData>
  <sheetProtection formatCells="0" insertRows="0" sort="0" autoFilter="0"/>
  <autoFilter ref="A3:F3" xr:uid="{C35B82EB-612B-4FEA-90C8-958A05C9DD3C}">
    <sortState xmlns:xlrd2="http://schemas.microsoft.com/office/spreadsheetml/2017/richdata2" ref="A4:F6">
      <sortCondition ref="C3"/>
    </sortState>
  </autoFilter>
  <mergeCells count="2">
    <mergeCell ref="A1:F1"/>
    <mergeCell ref="A2:F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zoomScale="70" zoomScaleNormal="70" zoomScalePageLayoutView="70" workbookViewId="0">
      <selection activeCell="G3" sqref="G3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2.109375" style="4" bestFit="1" customWidth="1"/>
    <col min="6" max="6" width="20.21875" style="3" customWidth="1"/>
    <col min="7" max="8" width="13.44140625" style="5" customWidth="1"/>
    <col min="9" max="16384" width="9" style="1"/>
  </cols>
  <sheetData>
    <row r="1" spans="1:8" s="12" customFormat="1" ht="24" customHeight="1">
      <c r="A1" s="88" t="s">
        <v>253</v>
      </c>
      <c r="B1" s="88"/>
      <c r="C1" s="88"/>
      <c r="D1" s="88"/>
      <c r="E1" s="88"/>
      <c r="F1" s="88"/>
      <c r="G1" s="16"/>
      <c r="H1" s="16"/>
    </row>
    <row r="2" spans="1:8" s="12" customFormat="1" ht="22.5" customHeight="1">
      <c r="A2" s="88" t="s">
        <v>43</v>
      </c>
      <c r="B2" s="88"/>
      <c r="C2" s="88"/>
      <c r="D2" s="88"/>
      <c r="E2" s="88"/>
      <c r="F2" s="88"/>
      <c r="G2" s="16"/>
      <c r="H2" s="16"/>
    </row>
    <row r="3" spans="1:8" s="14" customFormat="1" ht="73.8">
      <c r="A3" s="33" t="s">
        <v>1</v>
      </c>
      <c r="B3" s="34" t="s">
        <v>2</v>
      </c>
      <c r="C3" s="54"/>
      <c r="D3" s="55" t="s">
        <v>3</v>
      </c>
      <c r="E3" s="56" t="s">
        <v>4</v>
      </c>
      <c r="F3" s="33" t="s">
        <v>5</v>
      </c>
      <c r="G3" s="18"/>
      <c r="H3" s="16"/>
    </row>
    <row r="4" spans="1:8" s="76" customFormat="1">
      <c r="A4" s="60">
        <v>1</v>
      </c>
      <c r="B4" s="32" t="s">
        <v>213</v>
      </c>
      <c r="C4" s="27" t="s">
        <v>6</v>
      </c>
      <c r="D4" s="27" t="s">
        <v>7</v>
      </c>
      <c r="E4" s="52" t="s">
        <v>8</v>
      </c>
      <c r="F4" s="23"/>
      <c r="G4" s="77"/>
      <c r="H4" s="78"/>
    </row>
    <row r="5" spans="1:8" s="76" customFormat="1">
      <c r="A5" s="60">
        <v>2</v>
      </c>
      <c r="B5" s="32">
        <v>3597</v>
      </c>
      <c r="C5" s="27" t="s">
        <v>6</v>
      </c>
      <c r="D5" s="27" t="s">
        <v>240</v>
      </c>
      <c r="E5" s="52" t="s">
        <v>83</v>
      </c>
      <c r="F5" s="51"/>
      <c r="G5" s="73"/>
      <c r="H5" s="74"/>
    </row>
    <row r="6" spans="1:8" s="76" customFormat="1">
      <c r="A6" s="60">
        <v>3</v>
      </c>
      <c r="B6" s="32">
        <v>3598</v>
      </c>
      <c r="C6" s="27" t="s">
        <v>6</v>
      </c>
      <c r="D6" s="27" t="s">
        <v>241</v>
      </c>
      <c r="E6" s="52" t="s">
        <v>135</v>
      </c>
      <c r="F6" s="51"/>
      <c r="G6" s="73"/>
      <c r="H6" s="74"/>
    </row>
    <row r="7" spans="1:8" s="76" customFormat="1">
      <c r="A7" s="60">
        <v>4</v>
      </c>
      <c r="B7" s="32" t="s">
        <v>214</v>
      </c>
      <c r="C7" s="27" t="s">
        <v>6</v>
      </c>
      <c r="D7" s="27" t="s">
        <v>9</v>
      </c>
      <c r="E7" s="52" t="s">
        <v>10</v>
      </c>
      <c r="F7" s="23"/>
      <c r="G7" s="77"/>
      <c r="H7" s="78"/>
    </row>
    <row r="8" spans="1:8" s="76" customFormat="1">
      <c r="A8" s="60">
        <v>5</v>
      </c>
      <c r="B8" s="32">
        <v>3600</v>
      </c>
      <c r="C8" s="27" t="s">
        <v>6</v>
      </c>
      <c r="D8" s="27" t="s">
        <v>276</v>
      </c>
      <c r="E8" s="52" t="s">
        <v>277</v>
      </c>
      <c r="F8" s="79"/>
      <c r="G8" s="77"/>
      <c r="H8" s="78"/>
    </row>
    <row r="9" spans="1:8" s="76" customFormat="1">
      <c r="A9" s="60">
        <v>6</v>
      </c>
      <c r="B9" s="32" t="s">
        <v>215</v>
      </c>
      <c r="C9" s="27" t="s">
        <v>6</v>
      </c>
      <c r="D9" s="27" t="s">
        <v>11</v>
      </c>
      <c r="E9" s="52" t="s">
        <v>12</v>
      </c>
      <c r="F9" s="23"/>
      <c r="G9" s="77"/>
      <c r="H9" s="78"/>
    </row>
    <row r="10" spans="1:8" s="76" customFormat="1">
      <c r="A10" s="60">
        <v>7</v>
      </c>
      <c r="B10" s="32" t="s">
        <v>216</v>
      </c>
      <c r="C10" s="27" t="s">
        <v>6</v>
      </c>
      <c r="D10" s="27" t="s">
        <v>13</v>
      </c>
      <c r="E10" s="52" t="s">
        <v>14</v>
      </c>
      <c r="F10" s="23"/>
      <c r="G10" s="77"/>
      <c r="H10" s="78"/>
    </row>
    <row r="11" spans="1:8" s="75" customFormat="1">
      <c r="A11" s="60">
        <v>8</v>
      </c>
      <c r="B11" s="32">
        <v>3601</v>
      </c>
      <c r="C11" s="27" t="s">
        <v>15</v>
      </c>
      <c r="D11" s="27" t="s">
        <v>278</v>
      </c>
      <c r="E11" s="52" t="s">
        <v>257</v>
      </c>
      <c r="F11" s="79"/>
      <c r="G11" s="77"/>
      <c r="H11" s="78"/>
    </row>
    <row r="12" spans="1:8" s="75" customFormat="1">
      <c r="A12" s="60">
        <v>9</v>
      </c>
      <c r="B12" s="32" t="s">
        <v>217</v>
      </c>
      <c r="C12" s="27" t="s">
        <v>15</v>
      </c>
      <c r="D12" s="27" t="s">
        <v>16</v>
      </c>
      <c r="E12" s="52" t="s">
        <v>32</v>
      </c>
      <c r="F12" s="23"/>
      <c r="G12" s="77"/>
      <c r="H12" s="78"/>
    </row>
    <row r="13" spans="1:8" s="75" customFormat="1">
      <c r="A13" s="60">
        <v>10</v>
      </c>
      <c r="B13" s="32" t="s">
        <v>218</v>
      </c>
      <c r="C13" s="26" t="s">
        <v>15</v>
      </c>
      <c r="D13" s="40" t="s">
        <v>152</v>
      </c>
      <c r="E13" s="50" t="s">
        <v>17</v>
      </c>
      <c r="F13" s="51"/>
      <c r="G13" s="73"/>
      <c r="H13" s="74"/>
    </row>
    <row r="14" spans="1:8" s="75" customFormat="1">
      <c r="A14" s="60">
        <v>11</v>
      </c>
      <c r="B14" s="32" t="s">
        <v>219</v>
      </c>
      <c r="C14" s="26" t="s">
        <v>15</v>
      </c>
      <c r="D14" s="27" t="s">
        <v>18</v>
      </c>
      <c r="E14" s="52" t="s">
        <v>19</v>
      </c>
      <c r="F14" s="51"/>
      <c r="G14" s="73"/>
      <c r="H14" s="74"/>
    </row>
    <row r="15" spans="1:8" s="75" customFormat="1" ht="21" customHeight="1">
      <c r="A15" s="60">
        <v>12</v>
      </c>
      <c r="B15" s="32" t="s">
        <v>220</v>
      </c>
      <c r="C15" s="26" t="s">
        <v>15</v>
      </c>
      <c r="D15" s="27" t="s">
        <v>20</v>
      </c>
      <c r="E15" s="52" t="s">
        <v>21</v>
      </c>
      <c r="F15" s="51"/>
      <c r="G15" s="73"/>
      <c r="H15" s="74"/>
    </row>
    <row r="16" spans="1:8" s="24" customFormat="1" ht="21" customHeight="1">
      <c r="A16" s="31"/>
      <c r="B16" s="46"/>
      <c r="C16" s="46"/>
      <c r="D16" s="46"/>
      <c r="E16" s="46"/>
      <c r="F16" s="47"/>
      <c r="G16" s="31"/>
      <c r="H16" s="31"/>
    </row>
    <row r="17" spans="1:8" s="24" customFormat="1" ht="21" customHeight="1">
      <c r="A17" s="31"/>
      <c r="B17" s="46"/>
      <c r="C17" s="46"/>
      <c r="D17" s="46"/>
      <c r="E17" s="46"/>
      <c r="F17" s="47"/>
      <c r="G17" s="31"/>
      <c r="H17" s="31"/>
    </row>
    <row r="18" spans="1:8" s="24" customFormat="1" ht="21" customHeight="1">
      <c r="A18" s="31"/>
      <c r="B18" s="46"/>
      <c r="C18" s="46"/>
      <c r="D18" s="46"/>
      <c r="E18" s="46"/>
      <c r="F18" s="47"/>
      <c r="G18" s="31"/>
      <c r="H18" s="31"/>
    </row>
    <row r="19" spans="1:8" s="24" customFormat="1" ht="21" customHeight="1">
      <c r="A19" s="31"/>
      <c r="D19" s="57"/>
      <c r="G19" s="31"/>
      <c r="H19" s="31"/>
    </row>
    <row r="20" spans="1:8" s="24" customFormat="1" ht="21" customHeight="1">
      <c r="A20" s="31"/>
      <c r="D20" s="53"/>
      <c r="E20" s="53"/>
      <c r="F20" s="53"/>
      <c r="G20" s="31"/>
      <c r="H20" s="31"/>
    </row>
    <row r="21" spans="1:8" s="24" customFormat="1" ht="21" customHeight="1">
      <c r="A21" s="31"/>
      <c r="D21" s="53"/>
      <c r="E21" s="53"/>
      <c r="F21" s="53"/>
      <c r="G21" s="31"/>
      <c r="H21" s="31"/>
    </row>
    <row r="22" spans="1:8" ht="21" customHeight="1">
      <c r="D22" s="17" t="s">
        <v>22</v>
      </c>
      <c r="E22" s="15"/>
      <c r="F22" s="15"/>
    </row>
    <row r="23" spans="1:8" ht="21" customHeight="1">
      <c r="D23" s="2" t="s">
        <v>24</v>
      </c>
      <c r="E23" s="2" t="s">
        <v>25</v>
      </c>
      <c r="F23" s="2" t="s">
        <v>23</v>
      </c>
    </row>
    <row r="24" spans="1:8" ht="21" customHeight="1">
      <c r="D24" s="2">
        <f>COUNTIF(C4:C24,"เด็กชาย")</f>
        <v>7</v>
      </c>
      <c r="E24" s="2">
        <f>COUNTIF(C4:C24,"เด็กหญิง")</f>
        <v>5</v>
      </c>
      <c r="F24" s="2">
        <f>SUBTOTAL(9,D24:E24)</f>
        <v>12</v>
      </c>
    </row>
    <row r="25" spans="1:8" ht="21" customHeight="1"/>
    <row r="38" ht="21" customHeight="1"/>
    <row r="39" ht="21" customHeight="1"/>
    <row r="40" ht="21" customHeight="1"/>
    <row r="41" ht="21" customHeight="1"/>
    <row r="42" ht="21" customHeight="1"/>
  </sheetData>
  <sheetProtection formatCells="0" insertRows="0" sort="0" autoFilter="0"/>
  <autoFilter ref="A4:H15" xr:uid="{00000000-0001-0000-0000-000000000000}">
    <sortState xmlns:xlrd2="http://schemas.microsoft.com/office/spreadsheetml/2017/richdata2" ref="A5:H15">
      <sortCondition ref="C4:C15"/>
    </sortState>
  </autoFilter>
  <sortState xmlns:xlrd2="http://schemas.microsoft.com/office/spreadsheetml/2017/richdata2" ref="A4:F12">
    <sortCondition ref="C4:C12"/>
    <sortCondition ref="D4:D12"/>
  </sortState>
  <mergeCells count="2">
    <mergeCell ref="A1:F1"/>
    <mergeCell ref="A2:F2"/>
  </mergeCells>
  <phoneticPr fontId="10" type="noConversion"/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topLeftCell="E16" zoomScale="70" zoomScaleNormal="70" zoomScalePageLayoutView="70" workbookViewId="0">
      <selection activeCell="G3" sqref="G3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0.77734375" style="4" customWidth="1"/>
    <col min="6" max="6" width="20.21875" style="3" customWidth="1"/>
    <col min="7" max="16384" width="9" style="1"/>
  </cols>
  <sheetData>
    <row r="1" spans="1:6" s="12" customFormat="1" ht="24" customHeight="1">
      <c r="A1" s="88" t="s">
        <v>253</v>
      </c>
      <c r="B1" s="88"/>
      <c r="C1" s="88"/>
      <c r="D1" s="88"/>
      <c r="E1" s="88"/>
      <c r="F1" s="88"/>
    </row>
    <row r="2" spans="1:6" s="12" customFormat="1" ht="22.5" customHeight="1">
      <c r="A2" s="88" t="s">
        <v>62</v>
      </c>
      <c r="B2" s="88"/>
      <c r="C2" s="88"/>
      <c r="D2" s="88"/>
      <c r="E2" s="88"/>
      <c r="F2" s="88"/>
    </row>
    <row r="3" spans="1:6" s="14" customFormat="1" ht="73.8">
      <c r="A3" s="33" t="s">
        <v>1</v>
      </c>
      <c r="B3" s="34" t="s">
        <v>2</v>
      </c>
      <c r="C3" s="54"/>
      <c r="D3" s="55" t="s">
        <v>3</v>
      </c>
      <c r="E3" s="56" t="s">
        <v>4</v>
      </c>
      <c r="F3" s="33" t="s">
        <v>5</v>
      </c>
    </row>
    <row r="4" spans="1:6" s="76" customFormat="1">
      <c r="A4" s="60">
        <v>1</v>
      </c>
      <c r="B4" s="32" t="s">
        <v>221</v>
      </c>
      <c r="C4" s="26" t="s">
        <v>6</v>
      </c>
      <c r="D4" s="27" t="s">
        <v>27</v>
      </c>
      <c r="E4" s="52" t="s">
        <v>28</v>
      </c>
      <c r="F4" s="23"/>
    </row>
    <row r="5" spans="1:6" s="76" customFormat="1">
      <c r="A5" s="60">
        <v>2</v>
      </c>
      <c r="B5" s="32" t="s">
        <v>222</v>
      </c>
      <c r="C5" s="26" t="s">
        <v>6</v>
      </c>
      <c r="D5" s="27" t="s">
        <v>29</v>
      </c>
      <c r="E5" s="52" t="s">
        <v>30</v>
      </c>
      <c r="F5" s="23"/>
    </row>
    <row r="6" spans="1:6" s="76" customFormat="1">
      <c r="A6" s="60">
        <v>3</v>
      </c>
      <c r="B6" s="32" t="s">
        <v>223</v>
      </c>
      <c r="C6" s="26" t="s">
        <v>6</v>
      </c>
      <c r="D6" s="27" t="s">
        <v>31</v>
      </c>
      <c r="E6" s="52" t="s">
        <v>32</v>
      </c>
      <c r="F6" s="23"/>
    </row>
    <row r="7" spans="1:6" s="76" customFormat="1">
      <c r="A7" s="60">
        <v>4</v>
      </c>
      <c r="B7" s="32">
        <v>3591</v>
      </c>
      <c r="C7" s="26" t="s">
        <v>6</v>
      </c>
      <c r="D7" s="27" t="s">
        <v>243</v>
      </c>
      <c r="E7" s="52" t="s">
        <v>242</v>
      </c>
      <c r="F7" s="51"/>
    </row>
    <row r="8" spans="1:6" s="76" customFormat="1">
      <c r="A8" s="60">
        <v>5</v>
      </c>
      <c r="B8" s="32" t="s">
        <v>224</v>
      </c>
      <c r="C8" s="26" t="s">
        <v>6</v>
      </c>
      <c r="D8" s="27" t="s">
        <v>33</v>
      </c>
      <c r="E8" s="52" t="s">
        <v>34</v>
      </c>
      <c r="F8" s="23"/>
    </row>
    <row r="9" spans="1:6" s="75" customFormat="1">
      <c r="A9" s="60">
        <v>6</v>
      </c>
      <c r="B9" s="32">
        <v>3596</v>
      </c>
      <c r="C9" s="26" t="s">
        <v>6</v>
      </c>
      <c r="D9" s="27" t="s">
        <v>251</v>
      </c>
      <c r="E9" s="52" t="s">
        <v>252</v>
      </c>
      <c r="F9" s="23"/>
    </row>
    <row r="10" spans="1:6" s="75" customFormat="1">
      <c r="A10" s="60">
        <v>7</v>
      </c>
      <c r="B10" s="32" t="s">
        <v>225</v>
      </c>
      <c r="C10" s="26" t="s">
        <v>15</v>
      </c>
      <c r="D10" s="40" t="s">
        <v>35</v>
      </c>
      <c r="E10" s="50" t="s">
        <v>36</v>
      </c>
      <c r="F10" s="51"/>
    </row>
    <row r="11" spans="1:6" s="75" customFormat="1">
      <c r="A11" s="60">
        <v>8</v>
      </c>
      <c r="B11" s="32">
        <v>3599</v>
      </c>
      <c r="C11" s="26" t="s">
        <v>15</v>
      </c>
      <c r="D11" s="40" t="s">
        <v>279</v>
      </c>
      <c r="E11" s="50" t="s">
        <v>280</v>
      </c>
      <c r="F11" s="51"/>
    </row>
    <row r="12" spans="1:6" s="75" customFormat="1">
      <c r="A12" s="60">
        <v>9</v>
      </c>
      <c r="B12" s="32" t="s">
        <v>226</v>
      </c>
      <c r="C12" s="26" t="s">
        <v>15</v>
      </c>
      <c r="D12" s="27" t="s">
        <v>37</v>
      </c>
      <c r="E12" s="52" t="s">
        <v>38</v>
      </c>
      <c r="F12" s="51"/>
    </row>
    <row r="13" spans="1:6" s="75" customFormat="1">
      <c r="A13" s="60">
        <v>10</v>
      </c>
      <c r="B13" s="32">
        <v>3592</v>
      </c>
      <c r="C13" s="26" t="s">
        <v>15</v>
      </c>
      <c r="D13" s="27" t="s">
        <v>244</v>
      </c>
      <c r="E13" s="52" t="s">
        <v>245</v>
      </c>
      <c r="F13" s="51"/>
    </row>
    <row r="14" spans="1:6" s="75" customFormat="1">
      <c r="A14" s="60">
        <v>11</v>
      </c>
      <c r="B14" s="32">
        <v>3593</v>
      </c>
      <c r="C14" s="26" t="s">
        <v>15</v>
      </c>
      <c r="D14" s="27" t="s">
        <v>249</v>
      </c>
      <c r="E14" s="52" t="s">
        <v>250</v>
      </c>
      <c r="F14" s="51"/>
    </row>
    <row r="15" spans="1:6" s="75" customFormat="1">
      <c r="A15" s="60">
        <v>12</v>
      </c>
      <c r="B15" s="32" t="s">
        <v>227</v>
      </c>
      <c r="C15" s="26" t="s">
        <v>15</v>
      </c>
      <c r="D15" s="27" t="s">
        <v>39</v>
      </c>
      <c r="E15" s="52" t="s">
        <v>40</v>
      </c>
      <c r="F15" s="51"/>
    </row>
    <row r="16" spans="1:6" s="75" customFormat="1" ht="21" customHeight="1">
      <c r="A16" s="60">
        <v>13</v>
      </c>
      <c r="B16" s="32" t="s">
        <v>228</v>
      </c>
      <c r="C16" s="26" t="s">
        <v>15</v>
      </c>
      <c r="D16" s="27" t="s">
        <v>41</v>
      </c>
      <c r="E16" s="52" t="s">
        <v>42</v>
      </c>
      <c r="F16" s="51"/>
    </row>
    <row r="17" spans="1:6" s="24" customFormat="1" ht="21" customHeight="1">
      <c r="A17" s="60">
        <v>14</v>
      </c>
      <c r="B17" s="32">
        <v>3616</v>
      </c>
      <c r="C17" s="26" t="s">
        <v>15</v>
      </c>
      <c r="D17" s="27" t="s">
        <v>282</v>
      </c>
      <c r="E17" s="52" t="s">
        <v>283</v>
      </c>
      <c r="F17" s="51"/>
    </row>
    <row r="18" spans="1:6" s="24" customFormat="1" ht="21" customHeight="1">
      <c r="A18" s="31"/>
      <c r="B18" s="46"/>
      <c r="C18" s="46"/>
      <c r="D18" s="46"/>
      <c r="E18" s="46"/>
      <c r="F18" s="47"/>
    </row>
    <row r="19" spans="1:6" s="24" customFormat="1" ht="21" customHeight="1">
      <c r="A19" s="31"/>
      <c r="B19" s="46"/>
      <c r="C19" s="46"/>
      <c r="D19" s="46"/>
      <c r="E19" s="46"/>
      <c r="F19" s="47"/>
    </row>
    <row r="20" spans="1:6" s="24" customFormat="1" ht="21" customHeight="1">
      <c r="A20" s="31"/>
      <c r="B20" s="46"/>
      <c r="C20" s="46"/>
      <c r="D20" s="46"/>
      <c r="E20" s="46"/>
      <c r="F20" s="47"/>
    </row>
    <row r="21" spans="1:6" s="24" customFormat="1" ht="21" customHeight="1">
      <c r="A21" s="31"/>
      <c r="D21" s="57"/>
    </row>
    <row r="22" spans="1:6" s="24" customFormat="1" ht="21" customHeight="1">
      <c r="A22" s="31"/>
      <c r="D22" s="53"/>
      <c r="E22" s="53"/>
      <c r="F22" s="53"/>
    </row>
    <row r="23" spans="1:6" s="24" customFormat="1" ht="21" customHeight="1">
      <c r="A23" s="31"/>
      <c r="D23" s="53"/>
      <c r="E23" s="53"/>
      <c r="F23" s="53"/>
    </row>
    <row r="24" spans="1:6" ht="21" customHeight="1">
      <c r="D24" s="17" t="s">
        <v>22</v>
      </c>
      <c r="E24" s="15"/>
      <c r="F24" s="15"/>
    </row>
    <row r="25" spans="1:6" ht="21" customHeight="1">
      <c r="D25" s="2" t="s">
        <v>24</v>
      </c>
      <c r="E25" s="2" t="s">
        <v>25</v>
      </c>
      <c r="F25" s="2" t="s">
        <v>23</v>
      </c>
    </row>
    <row r="26" spans="1:6" ht="21" customHeight="1">
      <c r="D26" s="2">
        <f>COUNTIF(C4:C26,"เด็กชาย")</f>
        <v>6</v>
      </c>
      <c r="E26" s="2">
        <f>COUNTIF(C4:C26,"เด็กหญิง")</f>
        <v>8</v>
      </c>
      <c r="F26" s="2">
        <f>SUBTOTAL(9,D26:E26)</f>
        <v>14</v>
      </c>
    </row>
    <row r="27" spans="1:6" ht="21" customHeight="1"/>
    <row r="40" ht="21" customHeight="1"/>
    <row r="41" ht="21" customHeight="1"/>
    <row r="42" ht="21" customHeight="1"/>
    <row r="43" ht="21" customHeight="1"/>
    <row r="44" ht="21" customHeight="1"/>
  </sheetData>
  <sheetProtection formatCells="0" insertRows="0" sort="0" autoFilter="0"/>
  <autoFilter ref="A4:F4" xr:uid="{00000000-0001-0000-0100-000000000000}">
    <sortState xmlns:xlrd2="http://schemas.microsoft.com/office/spreadsheetml/2017/richdata2" ref="A5:F17">
      <sortCondition ref="C4"/>
    </sortState>
  </autoFilter>
  <sortState xmlns:xlrd2="http://schemas.microsoft.com/office/spreadsheetml/2017/richdata2" ref="A4:F10">
    <sortCondition ref="C4:C10"/>
    <sortCondition ref="D4:D10"/>
  </sortState>
  <mergeCells count="2">
    <mergeCell ref="A1:F1"/>
    <mergeCell ref="A2:F2"/>
  </mergeCells>
  <phoneticPr fontId="10" type="noConversion"/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="70" zoomScaleNormal="70" zoomScalePageLayoutView="70" workbookViewId="0">
      <selection activeCell="G3" sqref="G3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0.77734375" style="4" customWidth="1"/>
    <col min="6" max="6" width="20.21875" style="3" customWidth="1"/>
    <col min="7" max="16384" width="9" style="1"/>
  </cols>
  <sheetData>
    <row r="1" spans="1:6" s="12" customFormat="1" ht="24" customHeight="1">
      <c r="A1" s="88" t="s">
        <v>253</v>
      </c>
      <c r="B1" s="88"/>
      <c r="C1" s="88"/>
      <c r="D1" s="88"/>
      <c r="E1" s="88"/>
      <c r="F1" s="88"/>
    </row>
    <row r="2" spans="1:6" s="12" customFormat="1" ht="22.5" customHeight="1">
      <c r="A2" s="88" t="s">
        <v>84</v>
      </c>
      <c r="B2" s="88"/>
      <c r="C2" s="88"/>
      <c r="D2" s="88"/>
      <c r="E2" s="88"/>
      <c r="F2" s="88"/>
    </row>
    <row r="3" spans="1:6" s="14" customFormat="1" ht="73.8">
      <c r="A3" s="33" t="s">
        <v>1</v>
      </c>
      <c r="B3" s="34" t="s">
        <v>2</v>
      </c>
      <c r="C3" s="54"/>
      <c r="D3" s="55" t="s">
        <v>3</v>
      </c>
      <c r="E3" s="56" t="s">
        <v>4</v>
      </c>
      <c r="F3" s="33" t="s">
        <v>5</v>
      </c>
    </row>
    <row r="4" spans="1:6">
      <c r="A4" s="25">
        <v>1</v>
      </c>
      <c r="B4" s="43" t="s">
        <v>229</v>
      </c>
      <c r="C4" s="26" t="s">
        <v>6</v>
      </c>
      <c r="D4" s="27" t="s">
        <v>44</v>
      </c>
      <c r="E4" s="52" t="s">
        <v>45</v>
      </c>
      <c r="F4" s="51"/>
    </row>
    <row r="5" spans="1:6" s="76" customFormat="1">
      <c r="A5" s="60">
        <v>2</v>
      </c>
      <c r="B5" s="32">
        <v>3589</v>
      </c>
      <c r="C5" s="26" t="s">
        <v>6</v>
      </c>
      <c r="D5" s="27" t="s">
        <v>110</v>
      </c>
      <c r="E5" s="52" t="s">
        <v>246</v>
      </c>
      <c r="F5" s="51"/>
    </row>
    <row r="6" spans="1:6" s="76" customFormat="1">
      <c r="A6" s="60">
        <v>3</v>
      </c>
      <c r="B6" s="32" t="s">
        <v>230</v>
      </c>
      <c r="C6" s="26" t="s">
        <v>6</v>
      </c>
      <c r="D6" s="27" t="s">
        <v>46</v>
      </c>
      <c r="E6" s="52" t="s">
        <v>47</v>
      </c>
      <c r="F6" s="51"/>
    </row>
    <row r="7" spans="1:6" s="76" customFormat="1">
      <c r="A7" s="25">
        <v>4</v>
      </c>
      <c r="B7" s="32" t="s">
        <v>231</v>
      </c>
      <c r="C7" s="26" t="s">
        <v>6</v>
      </c>
      <c r="D7" s="27" t="s">
        <v>48</v>
      </c>
      <c r="E7" s="52" t="s">
        <v>49</v>
      </c>
      <c r="F7" s="51"/>
    </row>
    <row r="8" spans="1:6" s="75" customFormat="1">
      <c r="A8" s="60">
        <v>5</v>
      </c>
      <c r="B8" s="32" t="s">
        <v>232</v>
      </c>
      <c r="C8" s="26" t="s">
        <v>6</v>
      </c>
      <c r="D8" s="27" t="s">
        <v>50</v>
      </c>
      <c r="E8" s="52" t="s">
        <v>51</v>
      </c>
      <c r="F8" s="51"/>
    </row>
    <row r="9" spans="1:6" s="75" customFormat="1">
      <c r="A9" s="60">
        <v>6</v>
      </c>
      <c r="B9" s="32" t="s">
        <v>233</v>
      </c>
      <c r="C9" s="26" t="s">
        <v>15</v>
      </c>
      <c r="D9" s="40" t="s">
        <v>52</v>
      </c>
      <c r="E9" s="50" t="s">
        <v>53</v>
      </c>
      <c r="F9" s="51"/>
    </row>
    <row r="10" spans="1:6" s="75" customFormat="1">
      <c r="A10" s="25">
        <v>7</v>
      </c>
      <c r="B10" s="32" t="s">
        <v>234</v>
      </c>
      <c r="C10" s="26" t="s">
        <v>15</v>
      </c>
      <c r="D10" s="27" t="s">
        <v>54</v>
      </c>
      <c r="E10" s="52" t="s">
        <v>55</v>
      </c>
      <c r="F10" s="51"/>
    </row>
    <row r="11" spans="1:6" s="75" customFormat="1">
      <c r="A11" s="60">
        <v>8</v>
      </c>
      <c r="B11" s="32" t="s">
        <v>235</v>
      </c>
      <c r="C11" s="26" t="s">
        <v>15</v>
      </c>
      <c r="D11" s="27" t="s">
        <v>56</v>
      </c>
      <c r="E11" s="52" t="s">
        <v>57</v>
      </c>
      <c r="F11" s="51"/>
    </row>
    <row r="12" spans="1:6" s="75" customFormat="1">
      <c r="A12" s="60">
        <v>9</v>
      </c>
      <c r="B12" s="32">
        <v>3590</v>
      </c>
      <c r="C12" s="26" t="s">
        <v>15</v>
      </c>
      <c r="D12" s="27" t="s">
        <v>247</v>
      </c>
      <c r="E12" s="52" t="s">
        <v>248</v>
      </c>
      <c r="F12" s="51"/>
    </row>
    <row r="13" spans="1:6" s="75" customFormat="1" ht="21" customHeight="1">
      <c r="A13" s="25">
        <v>10</v>
      </c>
      <c r="B13" s="32" t="s">
        <v>236</v>
      </c>
      <c r="C13" s="26" t="s">
        <v>15</v>
      </c>
      <c r="D13" s="27" t="s">
        <v>58</v>
      </c>
      <c r="E13" s="52" t="s">
        <v>59</v>
      </c>
      <c r="F13" s="51"/>
    </row>
    <row r="14" spans="1:6" s="75" customFormat="1" ht="21" customHeight="1">
      <c r="A14" s="60">
        <v>11</v>
      </c>
      <c r="B14" s="32" t="s">
        <v>237</v>
      </c>
      <c r="C14" s="26" t="s">
        <v>15</v>
      </c>
      <c r="D14" s="27" t="s">
        <v>60</v>
      </c>
      <c r="E14" s="52" t="s">
        <v>61</v>
      </c>
      <c r="F14" s="32"/>
    </row>
    <row r="15" spans="1:6" s="24" customFormat="1" ht="21" customHeight="1">
      <c r="A15" s="31"/>
      <c r="B15" s="46"/>
      <c r="C15" s="46"/>
      <c r="D15" s="46"/>
      <c r="E15" s="46"/>
      <c r="F15" s="47"/>
    </row>
    <row r="16" spans="1:6" s="24" customFormat="1" ht="21" customHeight="1">
      <c r="A16" s="31"/>
      <c r="B16" s="46"/>
      <c r="C16" s="46"/>
      <c r="D16" s="46"/>
      <c r="E16" s="46"/>
      <c r="F16" s="47"/>
    </row>
    <row r="17" spans="1:6" s="24" customFormat="1" ht="21" customHeight="1">
      <c r="A17" s="31"/>
      <c r="D17" s="57"/>
    </row>
    <row r="18" spans="1:6" s="24" customFormat="1" ht="21" customHeight="1">
      <c r="A18" s="31"/>
      <c r="D18" s="53"/>
      <c r="E18" s="53"/>
      <c r="F18" s="53"/>
    </row>
    <row r="19" spans="1:6" s="24" customFormat="1" ht="21" customHeight="1">
      <c r="A19" s="31"/>
      <c r="D19" s="53"/>
      <c r="E19" s="53"/>
      <c r="F19" s="53"/>
    </row>
    <row r="20" spans="1:6" ht="21" customHeight="1">
      <c r="D20" s="17" t="s">
        <v>22</v>
      </c>
      <c r="E20" s="15"/>
      <c r="F20" s="15"/>
    </row>
    <row r="21" spans="1:6" ht="21" customHeight="1">
      <c r="D21" s="2" t="s">
        <v>24</v>
      </c>
      <c r="E21" s="2" t="s">
        <v>25</v>
      </c>
      <c r="F21" s="2" t="s">
        <v>23</v>
      </c>
    </row>
    <row r="22" spans="1:6" ht="21" customHeight="1">
      <c r="D22" s="2">
        <f>COUNTIF(C4:C22,"เด็กชาย")</f>
        <v>5</v>
      </c>
      <c r="E22" s="2">
        <f>COUNTIF(C4:C22,"เด็กหญิง")</f>
        <v>6</v>
      </c>
      <c r="F22" s="2">
        <f>SUBTOTAL(9,D22:E22)</f>
        <v>11</v>
      </c>
    </row>
    <row r="23" spans="1:6" ht="21" customHeight="1"/>
    <row r="36" ht="21" customHeight="1"/>
    <row r="37" ht="21" customHeight="1"/>
    <row r="38" ht="21" customHeight="1"/>
    <row r="39" ht="21" customHeight="1"/>
    <row r="40" ht="21" customHeight="1"/>
  </sheetData>
  <sheetProtection formatCells="0" insertRows="0" sort="0" autoFilter="0"/>
  <autoFilter ref="A4:F4" xr:uid="{00000000-0001-0000-0200-000000000000}">
    <sortState xmlns:xlrd2="http://schemas.microsoft.com/office/spreadsheetml/2017/richdata2" ref="A5:F15">
      <sortCondition ref="C4"/>
    </sortState>
  </autoFilter>
  <sortState xmlns:xlrd2="http://schemas.microsoft.com/office/spreadsheetml/2017/richdata2" ref="A4:F14">
    <sortCondition ref="C4:C14"/>
    <sortCondition ref="D4:D14"/>
  </sortState>
  <mergeCells count="2">
    <mergeCell ref="A1:F1"/>
    <mergeCell ref="A2:F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4D99-D6FF-46C5-9228-6B46BF71E58F}">
  <dimension ref="A1:H40"/>
  <sheetViews>
    <sheetView zoomScale="70" zoomScaleNormal="70" zoomScalePageLayoutView="70" workbookViewId="0">
      <selection activeCell="G3" sqref="G3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0.77734375" style="4" customWidth="1"/>
    <col min="6" max="6" width="20.21875" style="3" customWidth="1"/>
    <col min="7" max="8" width="13.44140625" style="5" customWidth="1"/>
    <col min="9" max="16384" width="9" style="1"/>
  </cols>
  <sheetData>
    <row r="1" spans="1:8" s="12" customFormat="1" ht="24" customHeight="1">
      <c r="A1" s="88" t="s">
        <v>253</v>
      </c>
      <c r="B1" s="88"/>
      <c r="C1" s="88"/>
      <c r="D1" s="88"/>
      <c r="E1" s="88"/>
      <c r="F1" s="88"/>
      <c r="G1" s="16"/>
      <c r="H1" s="16"/>
    </row>
    <row r="2" spans="1:8" s="12" customFormat="1" ht="22.5" customHeight="1">
      <c r="A2" s="88" t="s">
        <v>101</v>
      </c>
      <c r="B2" s="88"/>
      <c r="C2" s="88"/>
      <c r="D2" s="88"/>
      <c r="E2" s="88"/>
      <c r="F2" s="88"/>
      <c r="G2" s="16"/>
      <c r="H2" s="16"/>
    </row>
    <row r="3" spans="1:8" s="14" customFormat="1" ht="73.8">
      <c r="A3" s="33" t="s">
        <v>1</v>
      </c>
      <c r="B3" s="34" t="s">
        <v>2</v>
      </c>
      <c r="C3" s="54"/>
      <c r="D3" s="55" t="s">
        <v>3</v>
      </c>
      <c r="E3" s="56" t="s">
        <v>4</v>
      </c>
      <c r="F3" s="33" t="s">
        <v>5</v>
      </c>
      <c r="G3" s="18"/>
      <c r="H3" s="16"/>
    </row>
    <row r="4" spans="1:8">
      <c r="A4" s="25">
        <v>1</v>
      </c>
      <c r="B4" s="23">
        <v>3527</v>
      </c>
      <c r="C4" s="26" t="s">
        <v>6</v>
      </c>
      <c r="D4" s="27" t="s">
        <v>65</v>
      </c>
      <c r="E4" s="52" t="s">
        <v>66</v>
      </c>
      <c r="F4" s="63"/>
      <c r="G4" s="19"/>
    </row>
    <row r="5" spans="1:8" s="76" customFormat="1">
      <c r="A5" s="25">
        <v>2</v>
      </c>
      <c r="B5" s="23">
        <v>3528</v>
      </c>
      <c r="C5" s="26" t="s">
        <v>6</v>
      </c>
      <c r="D5" s="27" t="s">
        <v>67</v>
      </c>
      <c r="E5" s="52" t="s">
        <v>68</v>
      </c>
      <c r="F5" s="63"/>
      <c r="G5" s="73"/>
      <c r="H5" s="74"/>
    </row>
    <row r="6" spans="1:8" s="76" customFormat="1">
      <c r="A6" s="25">
        <v>3</v>
      </c>
      <c r="B6" s="23">
        <v>3529</v>
      </c>
      <c r="C6" s="26" t="s">
        <v>6</v>
      </c>
      <c r="D6" s="27" t="s">
        <v>69</v>
      </c>
      <c r="E6" s="52" t="s">
        <v>70</v>
      </c>
      <c r="F6" s="63"/>
      <c r="G6" s="77"/>
      <c r="H6" s="78"/>
    </row>
    <row r="7" spans="1:8" s="76" customFormat="1">
      <c r="A7" s="25">
        <v>4</v>
      </c>
      <c r="B7" s="23">
        <v>3542</v>
      </c>
      <c r="C7" s="26" t="s">
        <v>6</v>
      </c>
      <c r="D7" s="27" t="s">
        <v>71</v>
      </c>
      <c r="E7" s="52" t="s">
        <v>34</v>
      </c>
      <c r="F7" s="63"/>
      <c r="G7" s="77"/>
      <c r="H7" s="78"/>
    </row>
    <row r="8" spans="1:8" s="75" customFormat="1">
      <c r="A8" s="25">
        <v>5</v>
      </c>
      <c r="B8" s="23">
        <v>3569</v>
      </c>
      <c r="C8" s="26" t="s">
        <v>6</v>
      </c>
      <c r="D8" s="27" t="s">
        <v>72</v>
      </c>
      <c r="E8" s="52" t="s">
        <v>73</v>
      </c>
      <c r="F8" s="63"/>
      <c r="G8" s="77"/>
      <c r="H8" s="78"/>
    </row>
    <row r="9" spans="1:8" s="75" customFormat="1">
      <c r="A9" s="25">
        <v>6</v>
      </c>
      <c r="B9" s="23">
        <v>3530</v>
      </c>
      <c r="C9" s="39" t="s">
        <v>6</v>
      </c>
      <c r="D9" s="40" t="s">
        <v>74</v>
      </c>
      <c r="E9" s="50" t="s">
        <v>53</v>
      </c>
      <c r="F9" s="63"/>
      <c r="G9" s="73"/>
      <c r="H9" s="74"/>
    </row>
    <row r="10" spans="1:8" s="75" customFormat="1">
      <c r="A10" s="25">
        <v>7</v>
      </c>
      <c r="B10" s="23">
        <v>3531</v>
      </c>
      <c r="C10" s="26" t="s">
        <v>15</v>
      </c>
      <c r="D10" s="27" t="s">
        <v>75</v>
      </c>
      <c r="E10" s="52" t="s">
        <v>76</v>
      </c>
      <c r="F10" s="63"/>
      <c r="G10" s="73"/>
      <c r="H10" s="74"/>
    </row>
    <row r="11" spans="1:8" s="75" customFormat="1">
      <c r="A11" s="25">
        <v>8</v>
      </c>
      <c r="B11" s="23">
        <v>3532</v>
      </c>
      <c r="C11" s="26" t="s">
        <v>15</v>
      </c>
      <c r="D11" s="27" t="s">
        <v>77</v>
      </c>
      <c r="E11" s="52" t="s">
        <v>78</v>
      </c>
      <c r="F11" s="63"/>
      <c r="G11" s="73"/>
      <c r="H11" s="74"/>
    </row>
    <row r="12" spans="1:8" s="75" customFormat="1">
      <c r="A12" s="25">
        <v>9</v>
      </c>
      <c r="B12" s="23">
        <v>3533</v>
      </c>
      <c r="C12" s="26" t="s">
        <v>15</v>
      </c>
      <c r="D12" s="27" t="s">
        <v>79</v>
      </c>
      <c r="E12" s="52" t="s">
        <v>80</v>
      </c>
      <c r="F12" s="63"/>
      <c r="G12" s="73"/>
      <c r="H12" s="74"/>
    </row>
    <row r="13" spans="1:8" s="75" customFormat="1" ht="21" customHeight="1">
      <c r="A13" s="25">
        <v>10</v>
      </c>
      <c r="B13" s="23">
        <v>3543</v>
      </c>
      <c r="C13" s="26" t="s">
        <v>15</v>
      </c>
      <c r="D13" s="27" t="s">
        <v>81</v>
      </c>
      <c r="E13" s="52" t="s">
        <v>47</v>
      </c>
      <c r="F13" s="63"/>
      <c r="G13" s="73"/>
      <c r="H13" s="74"/>
    </row>
    <row r="14" spans="1:8" s="75" customFormat="1" ht="21" customHeight="1">
      <c r="A14" s="25">
        <v>11</v>
      </c>
      <c r="B14" s="43">
        <v>3534</v>
      </c>
      <c r="C14" s="27" t="s">
        <v>15</v>
      </c>
      <c r="D14" s="58" t="s">
        <v>82</v>
      </c>
      <c r="E14" s="59" t="s">
        <v>83</v>
      </c>
      <c r="F14" s="64"/>
      <c r="G14" s="74"/>
      <c r="H14" s="74"/>
    </row>
    <row r="15" spans="1:8" s="24" customFormat="1" ht="21" customHeight="1">
      <c r="A15" s="31"/>
      <c r="B15" s="46"/>
      <c r="C15" s="46"/>
      <c r="D15" s="46"/>
      <c r="E15" s="46"/>
      <c r="F15" s="47"/>
      <c r="G15" s="31"/>
      <c r="H15" s="31"/>
    </row>
    <row r="16" spans="1:8" s="24" customFormat="1" ht="21" customHeight="1">
      <c r="A16" s="31"/>
      <c r="B16" s="46"/>
      <c r="C16" s="46"/>
      <c r="D16" s="46"/>
      <c r="E16" s="46"/>
      <c r="F16" s="47"/>
      <c r="G16" s="31"/>
      <c r="H16" s="31"/>
    </row>
    <row r="17" spans="1:8" s="24" customFormat="1" ht="21" customHeight="1">
      <c r="A17" s="31"/>
      <c r="D17" s="57"/>
      <c r="G17" s="31"/>
      <c r="H17" s="31"/>
    </row>
    <row r="18" spans="1:8" s="24" customFormat="1" ht="21" customHeight="1">
      <c r="A18" s="31"/>
      <c r="D18" s="53"/>
      <c r="E18" s="53"/>
      <c r="F18" s="53"/>
      <c r="G18" s="31"/>
      <c r="H18" s="31"/>
    </row>
    <row r="19" spans="1:8" s="24" customFormat="1" ht="21" customHeight="1">
      <c r="A19" s="31"/>
      <c r="D19" s="53"/>
      <c r="E19" s="53"/>
      <c r="F19" s="53"/>
      <c r="G19" s="31"/>
      <c r="H19" s="31"/>
    </row>
    <row r="20" spans="1:8" ht="21" customHeight="1">
      <c r="D20" s="17" t="s">
        <v>22</v>
      </c>
      <c r="E20" s="15"/>
      <c r="F20" s="15"/>
    </row>
    <row r="21" spans="1:8" ht="21" customHeight="1">
      <c r="D21" s="2" t="s">
        <v>24</v>
      </c>
      <c r="E21" s="2" t="s">
        <v>25</v>
      </c>
      <c r="F21" s="2" t="s">
        <v>23</v>
      </c>
    </row>
    <row r="22" spans="1:8" ht="21" customHeight="1">
      <c r="D22" s="2">
        <f>COUNTIF(C4:C22,"เด็กชาย")</f>
        <v>6</v>
      </c>
      <c r="E22" s="2">
        <f>COUNTIF(C4:C22,"เด็กหญิง")</f>
        <v>5</v>
      </c>
      <c r="F22" s="2">
        <f>SUBTOTAL(9,D22:E22)</f>
        <v>11</v>
      </c>
    </row>
    <row r="23" spans="1:8" ht="21" customHeight="1"/>
    <row r="36" ht="21" customHeight="1"/>
    <row r="37" ht="21" customHeight="1"/>
    <row r="38" ht="21" customHeight="1"/>
    <row r="39" ht="21" customHeight="1"/>
    <row r="40" ht="21" customHeight="1"/>
  </sheetData>
  <sheetProtection formatCells="0" insertRows="0" sort="0" autoFilter="0"/>
  <autoFilter ref="A4:H4" xr:uid="{00000000-0001-0000-0200-000000000000}">
    <sortState xmlns:xlrd2="http://schemas.microsoft.com/office/spreadsheetml/2017/richdata2" ref="A5:H15">
      <sortCondition ref="C4"/>
    </sortState>
  </autoFilter>
  <mergeCells count="2">
    <mergeCell ref="A1:F1"/>
    <mergeCell ref="A2:F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4"/>
  <sheetViews>
    <sheetView topLeftCell="A7" zoomScale="70" zoomScaleNormal="70" zoomScalePageLayoutView="55" workbookViewId="0">
      <selection activeCell="G3" sqref="G3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0.77734375" style="4" customWidth="1"/>
    <col min="6" max="6" width="20.21875" style="3" customWidth="1"/>
    <col min="7" max="8" width="13.44140625" style="5" customWidth="1"/>
    <col min="9" max="16384" width="9" style="1"/>
  </cols>
  <sheetData>
    <row r="1" spans="1:8" s="12" customFormat="1" ht="24" customHeight="1">
      <c r="A1" s="88" t="s">
        <v>253</v>
      </c>
      <c r="B1" s="88"/>
      <c r="C1" s="88"/>
      <c r="D1" s="88"/>
      <c r="E1" s="88"/>
      <c r="F1" s="88"/>
      <c r="G1" s="16"/>
      <c r="H1" s="16"/>
    </row>
    <row r="2" spans="1:8" s="12" customFormat="1" ht="22.5" customHeight="1">
      <c r="A2" s="88" t="s">
        <v>129</v>
      </c>
      <c r="B2" s="88"/>
      <c r="C2" s="88"/>
      <c r="D2" s="88"/>
      <c r="E2" s="88"/>
      <c r="F2" s="88"/>
      <c r="G2" s="16"/>
      <c r="H2" s="16"/>
    </row>
    <row r="3" spans="1:8" s="14" customFormat="1" ht="73.8">
      <c r="A3" s="33" t="s">
        <v>1</v>
      </c>
      <c r="B3" s="34" t="s">
        <v>2</v>
      </c>
      <c r="C3" s="54"/>
      <c r="D3" s="55" t="s">
        <v>3</v>
      </c>
      <c r="E3" s="56" t="s">
        <v>4</v>
      </c>
      <c r="F3" s="33" t="s">
        <v>5</v>
      </c>
      <c r="G3" s="18"/>
      <c r="H3" s="16"/>
    </row>
    <row r="4" spans="1:8" s="70" customFormat="1" ht="73.8">
      <c r="A4" s="66">
        <v>1</v>
      </c>
      <c r="B4" s="65">
        <v>3536</v>
      </c>
      <c r="C4" s="26" t="s">
        <v>6</v>
      </c>
      <c r="D4" s="71" t="s">
        <v>286</v>
      </c>
      <c r="E4" s="67" t="s">
        <v>238</v>
      </c>
      <c r="F4" s="51"/>
      <c r="G4" s="68"/>
      <c r="H4" s="69"/>
    </row>
    <row r="5" spans="1:8">
      <c r="A5" s="25">
        <v>2</v>
      </c>
      <c r="B5" s="23" t="s">
        <v>174</v>
      </c>
      <c r="C5" s="26" t="s">
        <v>6</v>
      </c>
      <c r="D5" s="27" t="s">
        <v>85</v>
      </c>
      <c r="E5" s="52" t="s">
        <v>86</v>
      </c>
      <c r="F5" s="51"/>
      <c r="G5" s="19"/>
    </row>
    <row r="6" spans="1:8">
      <c r="A6" s="66">
        <v>3</v>
      </c>
      <c r="B6" s="23" t="s">
        <v>175</v>
      </c>
      <c r="C6" s="26" t="s">
        <v>6</v>
      </c>
      <c r="D6" s="27" t="s">
        <v>87</v>
      </c>
      <c r="E6" s="52" t="s">
        <v>88</v>
      </c>
      <c r="F6" s="51"/>
      <c r="G6" s="19"/>
    </row>
    <row r="7" spans="1:8">
      <c r="A7" s="25">
        <v>4</v>
      </c>
      <c r="B7" s="23" t="s">
        <v>176</v>
      </c>
      <c r="C7" s="26" t="s">
        <v>6</v>
      </c>
      <c r="D7" s="27" t="s">
        <v>89</v>
      </c>
      <c r="E7" s="52" t="s">
        <v>90</v>
      </c>
      <c r="F7" s="51"/>
      <c r="G7" s="19"/>
    </row>
    <row r="8" spans="1:8">
      <c r="A8" s="66">
        <v>5</v>
      </c>
      <c r="B8" s="23" t="s">
        <v>177</v>
      </c>
      <c r="C8" s="26" t="s">
        <v>6</v>
      </c>
      <c r="D8" s="27" t="s">
        <v>91</v>
      </c>
      <c r="E8" s="52" t="s">
        <v>92</v>
      </c>
      <c r="F8" s="51"/>
      <c r="G8" s="19"/>
    </row>
    <row r="9" spans="1:8">
      <c r="A9" s="25">
        <v>6</v>
      </c>
      <c r="B9" s="23" t="s">
        <v>178</v>
      </c>
      <c r="C9" s="26" t="s">
        <v>6</v>
      </c>
      <c r="D9" s="27" t="s">
        <v>93</v>
      </c>
      <c r="E9" s="52" t="s">
        <v>94</v>
      </c>
      <c r="F9" s="51"/>
      <c r="G9" s="19"/>
    </row>
    <row r="10" spans="1:8" s="24" customFormat="1">
      <c r="A10" s="25">
        <v>8</v>
      </c>
      <c r="B10" s="23" t="s">
        <v>179</v>
      </c>
      <c r="C10" s="26" t="s">
        <v>15</v>
      </c>
      <c r="D10" s="27" t="s">
        <v>95</v>
      </c>
      <c r="E10" s="52" t="s">
        <v>96</v>
      </c>
      <c r="F10" s="51"/>
      <c r="G10" s="30"/>
      <c r="H10" s="31"/>
    </row>
    <row r="11" spans="1:8" s="24" customFormat="1">
      <c r="A11" s="66">
        <v>9</v>
      </c>
      <c r="B11" s="23" t="s">
        <v>180</v>
      </c>
      <c r="C11" s="26" t="s">
        <v>15</v>
      </c>
      <c r="D11" s="27" t="s">
        <v>97</v>
      </c>
      <c r="E11" s="52" t="s">
        <v>98</v>
      </c>
      <c r="F11" s="51"/>
      <c r="G11" s="30"/>
      <c r="H11" s="31"/>
    </row>
    <row r="12" spans="1:8" s="24" customFormat="1">
      <c r="A12" s="25">
        <v>10</v>
      </c>
      <c r="B12" s="23" t="s">
        <v>181</v>
      </c>
      <c r="C12" s="26" t="s">
        <v>15</v>
      </c>
      <c r="D12" s="27" t="s">
        <v>99</v>
      </c>
      <c r="E12" s="52" t="s">
        <v>100</v>
      </c>
      <c r="F12" s="51"/>
      <c r="G12" s="30"/>
      <c r="H12" s="31"/>
    </row>
    <row r="13" spans="1:8" s="24" customFormat="1" ht="21" customHeight="1">
      <c r="A13" s="31"/>
      <c r="B13" s="46"/>
      <c r="C13" s="46"/>
      <c r="D13" s="46"/>
      <c r="E13" s="46"/>
      <c r="F13" s="47"/>
      <c r="G13" s="31"/>
      <c r="H13" s="31"/>
    </row>
    <row r="14" spans="1:8" s="24" customFormat="1" ht="21" customHeight="1">
      <c r="A14" s="31"/>
      <c r="B14" s="46"/>
      <c r="C14" s="46"/>
      <c r="D14" s="46"/>
      <c r="E14" s="46"/>
      <c r="F14" s="47"/>
      <c r="G14" s="31"/>
      <c r="H14" s="31"/>
    </row>
    <row r="15" spans="1:8" s="24" customFormat="1" ht="21" customHeight="1">
      <c r="A15" s="31"/>
      <c r="B15" s="46"/>
      <c r="C15" s="46"/>
      <c r="D15" s="46"/>
      <c r="E15" s="46"/>
      <c r="F15" s="47"/>
      <c r="G15" s="31"/>
      <c r="H15" s="31"/>
    </row>
    <row r="16" spans="1:8" s="24" customFormat="1" ht="21" customHeight="1">
      <c r="A16" s="31"/>
      <c r="D16" s="57"/>
      <c r="G16" s="31"/>
      <c r="H16" s="31"/>
    </row>
    <row r="17" spans="1:8" s="24" customFormat="1" ht="21" customHeight="1">
      <c r="A17" s="31"/>
      <c r="D17" s="53"/>
      <c r="E17" s="53"/>
      <c r="F17" s="53"/>
      <c r="G17" s="31"/>
      <c r="H17" s="31"/>
    </row>
    <row r="18" spans="1:8" s="24" customFormat="1" ht="21" customHeight="1">
      <c r="A18" s="31"/>
      <c r="D18" s="53"/>
      <c r="E18" s="53"/>
      <c r="F18" s="53"/>
      <c r="G18" s="31"/>
      <c r="H18" s="31"/>
    </row>
    <row r="19" spans="1:8" s="24" customFormat="1" ht="21" customHeight="1">
      <c r="A19" s="31"/>
      <c r="E19" s="46"/>
      <c r="F19" s="46"/>
      <c r="G19" s="31"/>
      <c r="H19" s="31"/>
    </row>
    <row r="20" spans="1:8" s="24" customFormat="1" ht="21" customHeight="1">
      <c r="A20" s="31"/>
      <c r="B20" s="46"/>
      <c r="C20" s="46"/>
      <c r="D20" s="46"/>
      <c r="E20" s="46"/>
      <c r="F20" s="46"/>
      <c r="G20" s="31"/>
      <c r="H20" s="31"/>
    </row>
    <row r="21" spans="1:8" s="24" customFormat="1" ht="21" customHeight="1">
      <c r="A21" s="31"/>
      <c r="B21" s="46"/>
      <c r="C21" s="46"/>
      <c r="D21" s="46"/>
      <c r="E21" s="46"/>
      <c r="F21" s="46"/>
      <c r="G21" s="31"/>
      <c r="H21" s="31"/>
    </row>
    <row r="22" spans="1:8" s="24" customFormat="1" ht="21" customHeight="1">
      <c r="A22" s="31"/>
      <c r="B22" s="46"/>
      <c r="C22" s="46"/>
      <c r="D22" s="46"/>
      <c r="E22" s="46"/>
      <c r="F22" s="46"/>
      <c r="G22" s="31"/>
      <c r="H22" s="31"/>
    </row>
    <row r="23" spans="1:8" s="24" customFormat="1" ht="21" customHeight="1">
      <c r="A23" s="31"/>
      <c r="B23" s="46"/>
      <c r="C23" s="46"/>
      <c r="D23" s="46"/>
      <c r="E23" s="46"/>
      <c r="F23" s="46"/>
      <c r="G23" s="31"/>
      <c r="H23" s="31"/>
    </row>
    <row r="24" spans="1:8" ht="21" customHeight="1">
      <c r="D24" s="17" t="s">
        <v>22</v>
      </c>
      <c r="E24" s="15"/>
      <c r="F24" s="15"/>
    </row>
    <row r="25" spans="1:8" ht="21" customHeight="1">
      <c r="D25" s="2" t="s">
        <v>24</v>
      </c>
      <c r="E25" s="2" t="s">
        <v>25</v>
      </c>
      <c r="F25" s="2" t="s">
        <v>23</v>
      </c>
    </row>
    <row r="26" spans="1:8" ht="21" customHeight="1">
      <c r="D26" s="2">
        <f>COUNTIF(C4:C26,"เด็กชาย")</f>
        <v>6</v>
      </c>
      <c r="E26" s="2">
        <f>COUNTIF(C5:C26,"เด็กหญิง")</f>
        <v>3</v>
      </c>
      <c r="F26" s="2">
        <f>SUBTOTAL(9,D26:E26)</f>
        <v>9</v>
      </c>
    </row>
    <row r="27" spans="1:8" ht="21" customHeight="1"/>
    <row r="40" ht="21" customHeight="1"/>
    <row r="41" ht="21" customHeight="1"/>
    <row r="42" ht="21" customHeight="1"/>
    <row r="43" ht="21" customHeight="1"/>
    <row r="44" ht="21" customHeight="1"/>
  </sheetData>
  <sheetProtection formatCells="0" insertRows="0" sort="0" autoFilter="0"/>
  <sortState xmlns:xlrd2="http://schemas.microsoft.com/office/spreadsheetml/2017/richdata2" ref="A4:F11">
    <sortCondition ref="C4:C11"/>
    <sortCondition ref="D4:D11"/>
  </sortState>
  <mergeCells count="2">
    <mergeCell ref="A1:F1"/>
    <mergeCell ref="A2:F2"/>
  </mergeCells>
  <pageMargins left="1.3779527559055118" right="0.43307086614173229" top="1.1811023622047245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showWhiteSpace="0" zoomScale="70" zoomScaleNormal="70" zoomScalePageLayoutView="40" workbookViewId="0">
      <selection activeCell="G3" sqref="G3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0.77734375" style="4" customWidth="1"/>
    <col min="6" max="6" width="20.21875" style="3" customWidth="1"/>
    <col min="7" max="7" width="13.44140625" style="5" customWidth="1"/>
    <col min="8" max="16384" width="9" style="1"/>
  </cols>
  <sheetData>
    <row r="1" spans="1:7" s="12" customFormat="1" ht="24" customHeight="1">
      <c r="A1" s="88" t="s">
        <v>253</v>
      </c>
      <c r="B1" s="88"/>
      <c r="C1" s="88"/>
      <c r="D1" s="88"/>
      <c r="E1" s="88"/>
      <c r="F1" s="88"/>
      <c r="G1" s="16"/>
    </row>
    <row r="2" spans="1:7" s="12" customFormat="1" ht="22.5" customHeight="1">
      <c r="A2" s="88" t="s">
        <v>173</v>
      </c>
      <c r="B2" s="88"/>
      <c r="C2" s="88"/>
      <c r="D2" s="88"/>
      <c r="E2" s="88"/>
      <c r="F2" s="88"/>
      <c r="G2" s="16"/>
    </row>
    <row r="3" spans="1:7" s="14" customFormat="1" ht="73.8">
      <c r="A3" s="33" t="s">
        <v>1</v>
      </c>
      <c r="B3" s="34" t="s">
        <v>2</v>
      </c>
      <c r="C3" s="35"/>
      <c r="D3" s="36" t="s">
        <v>3</v>
      </c>
      <c r="E3" s="37" t="s">
        <v>4</v>
      </c>
      <c r="F3" s="33" t="s">
        <v>5</v>
      </c>
      <c r="G3" s="18"/>
    </row>
    <row r="4" spans="1:7">
      <c r="A4" s="25">
        <v>1</v>
      </c>
      <c r="B4" s="23" t="s">
        <v>182</v>
      </c>
      <c r="C4" s="26" t="s">
        <v>6</v>
      </c>
      <c r="D4" s="27" t="s">
        <v>102</v>
      </c>
      <c r="E4" s="28" t="s">
        <v>103</v>
      </c>
      <c r="F4" s="29"/>
      <c r="G4" s="19"/>
    </row>
    <row r="5" spans="1:7">
      <c r="A5" s="25">
        <v>2</v>
      </c>
      <c r="B5" s="23" t="s">
        <v>183</v>
      </c>
      <c r="C5" s="26" t="s">
        <v>6</v>
      </c>
      <c r="D5" s="27" t="s">
        <v>104</v>
      </c>
      <c r="E5" s="28" t="s">
        <v>70</v>
      </c>
      <c r="F5" s="29"/>
      <c r="G5" s="19"/>
    </row>
    <row r="6" spans="1:7">
      <c r="A6" s="25">
        <v>3</v>
      </c>
      <c r="B6" s="32" t="s">
        <v>184</v>
      </c>
      <c r="C6" s="26" t="s">
        <v>6</v>
      </c>
      <c r="D6" s="27" t="s">
        <v>105</v>
      </c>
      <c r="E6" s="28" t="s">
        <v>106</v>
      </c>
      <c r="F6" s="32"/>
      <c r="G6" s="19"/>
    </row>
    <row r="7" spans="1:7">
      <c r="A7" s="25">
        <v>4</v>
      </c>
      <c r="B7" s="23" t="s">
        <v>185</v>
      </c>
      <c r="C7" s="26" t="s">
        <v>6</v>
      </c>
      <c r="D7" s="27" t="s">
        <v>107</v>
      </c>
      <c r="E7" s="28" t="s">
        <v>108</v>
      </c>
      <c r="F7" s="29"/>
      <c r="G7" s="19"/>
    </row>
    <row r="8" spans="1:7" s="24" customFormat="1">
      <c r="A8" s="25">
        <v>5</v>
      </c>
      <c r="B8" s="23" t="s">
        <v>186</v>
      </c>
      <c r="C8" s="26" t="s">
        <v>6</v>
      </c>
      <c r="D8" s="27" t="s">
        <v>91</v>
      </c>
      <c r="E8" s="28" t="s">
        <v>109</v>
      </c>
      <c r="F8" s="29"/>
      <c r="G8" s="30"/>
    </row>
    <row r="9" spans="1:7" s="24" customFormat="1">
      <c r="A9" s="25">
        <v>6</v>
      </c>
      <c r="B9" s="23" t="s">
        <v>187</v>
      </c>
      <c r="C9" s="26" t="s">
        <v>6</v>
      </c>
      <c r="D9" s="27" t="s">
        <v>110</v>
      </c>
      <c r="E9" s="28" t="s">
        <v>111</v>
      </c>
      <c r="F9" s="29"/>
      <c r="G9" s="30"/>
    </row>
    <row r="10" spans="1:7" s="24" customFormat="1">
      <c r="A10" s="25">
        <v>7</v>
      </c>
      <c r="B10" s="23" t="s">
        <v>188</v>
      </c>
      <c r="C10" s="26" t="s">
        <v>6</v>
      </c>
      <c r="D10" s="27" t="s">
        <v>112</v>
      </c>
      <c r="E10" s="28" t="s">
        <v>70</v>
      </c>
      <c r="F10" s="29"/>
      <c r="G10" s="30"/>
    </row>
    <row r="11" spans="1:7" s="24" customFormat="1">
      <c r="A11" s="25">
        <v>8</v>
      </c>
      <c r="B11" s="23" t="s">
        <v>189</v>
      </c>
      <c r="C11" s="26" t="s">
        <v>6</v>
      </c>
      <c r="D11" s="27" t="s">
        <v>113</v>
      </c>
      <c r="E11" s="28" t="s">
        <v>114</v>
      </c>
      <c r="F11" s="29"/>
      <c r="G11" s="30"/>
    </row>
    <row r="12" spans="1:7" s="24" customFormat="1">
      <c r="A12" s="25">
        <v>9</v>
      </c>
      <c r="B12" s="23" t="s">
        <v>190</v>
      </c>
      <c r="C12" s="26" t="s">
        <v>6</v>
      </c>
      <c r="D12" s="27" t="s">
        <v>115</v>
      </c>
      <c r="E12" s="28" t="s">
        <v>116</v>
      </c>
      <c r="F12" s="29"/>
      <c r="G12" s="30"/>
    </row>
    <row r="13" spans="1:7" s="24" customFormat="1" ht="21" customHeight="1">
      <c r="A13" s="25">
        <v>10</v>
      </c>
      <c r="B13" s="23" t="s">
        <v>117</v>
      </c>
      <c r="C13" s="26" t="s">
        <v>15</v>
      </c>
      <c r="D13" s="27" t="s">
        <v>118</v>
      </c>
      <c r="E13" s="28" t="s">
        <v>36</v>
      </c>
      <c r="F13" s="29"/>
      <c r="G13" s="30"/>
    </row>
    <row r="14" spans="1:7" s="24" customFormat="1" ht="21" customHeight="1">
      <c r="A14" s="25">
        <v>11</v>
      </c>
      <c r="B14" s="29" t="s">
        <v>119</v>
      </c>
      <c r="C14" s="26" t="s">
        <v>15</v>
      </c>
      <c r="D14" s="27" t="s">
        <v>120</v>
      </c>
      <c r="E14" s="28" t="s">
        <v>121</v>
      </c>
      <c r="F14" s="29"/>
      <c r="G14" s="30"/>
    </row>
    <row r="15" spans="1:7" s="24" customFormat="1" ht="21" customHeight="1">
      <c r="A15" s="25">
        <v>12</v>
      </c>
      <c r="B15" s="29" t="s">
        <v>191</v>
      </c>
      <c r="C15" s="26" t="s">
        <v>15</v>
      </c>
      <c r="D15" s="27" t="s">
        <v>122</v>
      </c>
      <c r="E15" s="28" t="s">
        <v>123</v>
      </c>
      <c r="F15" s="29"/>
      <c r="G15" s="30"/>
    </row>
    <row r="16" spans="1:7" s="24" customFormat="1" ht="21" customHeight="1">
      <c r="A16" s="25">
        <v>13</v>
      </c>
      <c r="B16" s="29" t="s">
        <v>192</v>
      </c>
      <c r="C16" s="26" t="s">
        <v>15</v>
      </c>
      <c r="D16" s="27" t="s">
        <v>124</v>
      </c>
      <c r="E16" s="28" t="s">
        <v>193</v>
      </c>
      <c r="F16" s="29"/>
      <c r="G16" s="30"/>
    </row>
    <row r="17" spans="1:7" s="24" customFormat="1" ht="21" customHeight="1">
      <c r="A17" s="25">
        <v>14</v>
      </c>
      <c r="B17" s="23" t="s">
        <v>194</v>
      </c>
      <c r="C17" s="26" t="s">
        <v>15</v>
      </c>
      <c r="D17" s="27" t="s">
        <v>125</v>
      </c>
      <c r="E17" s="28" t="s">
        <v>126</v>
      </c>
      <c r="F17" s="29"/>
      <c r="G17" s="30"/>
    </row>
    <row r="18" spans="1:7" s="24" customFormat="1" ht="21" customHeight="1">
      <c r="A18" s="25">
        <v>15</v>
      </c>
      <c r="B18" s="23" t="s">
        <v>127</v>
      </c>
      <c r="C18" s="26" t="s">
        <v>15</v>
      </c>
      <c r="D18" s="27" t="s">
        <v>128</v>
      </c>
      <c r="E18" s="28" t="s">
        <v>83</v>
      </c>
      <c r="F18" s="29"/>
      <c r="G18" s="30"/>
    </row>
    <row r="19" spans="1:7" ht="21" customHeight="1">
      <c r="B19" s="1"/>
      <c r="C19" s="1"/>
      <c r="D19" s="13"/>
      <c r="E19" s="13"/>
      <c r="F19" s="13"/>
    </row>
    <row r="20" spans="1:7" ht="21" customHeight="1">
      <c r="D20" s="17" t="s">
        <v>22</v>
      </c>
      <c r="E20" s="15"/>
      <c r="F20" s="15"/>
    </row>
    <row r="21" spans="1:7" ht="21" customHeight="1">
      <c r="D21" s="2" t="s">
        <v>24</v>
      </c>
      <c r="E21" s="2" t="s">
        <v>25</v>
      </c>
      <c r="F21" s="2" t="s">
        <v>23</v>
      </c>
    </row>
    <row r="22" spans="1:7" ht="21" customHeight="1">
      <c r="D22" s="2">
        <f>COUNTIF(C4:C22,"เด็กชาย")</f>
        <v>9</v>
      </c>
      <c r="E22" s="2">
        <f>COUNTIF(C4:C22,"เด็กหญิง")</f>
        <v>6</v>
      </c>
      <c r="F22" s="2">
        <f>SUBTOTAL(9,D22:E22)</f>
        <v>15</v>
      </c>
    </row>
    <row r="23" spans="1:7" ht="21" customHeight="1"/>
    <row r="36" ht="21" customHeight="1"/>
    <row r="37" ht="21" customHeight="1"/>
    <row r="38" ht="21" customHeight="1"/>
    <row r="39" ht="21" customHeight="1"/>
    <row r="40" ht="21" customHeight="1"/>
  </sheetData>
  <sheetProtection formatCells="0" insertRows="0" sort="0" autoFilter="0"/>
  <sortState xmlns:xlrd2="http://schemas.microsoft.com/office/spreadsheetml/2017/richdata2" ref="A4:F18">
    <sortCondition ref="C4:C18"/>
    <sortCondition ref="D4:D18"/>
  </sortState>
  <mergeCells count="2">
    <mergeCell ref="A1:F1"/>
    <mergeCell ref="A2:F2"/>
  </mergeCells>
  <pageMargins left="1.3779527559055118" right="0.43307086614173229" top="0.19685039370078741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"/>
  <sheetViews>
    <sheetView topLeftCell="A3" zoomScale="80" zoomScaleNormal="80" zoomScalePageLayoutView="86" workbookViewId="0">
      <selection activeCell="J15" sqref="J15"/>
    </sheetView>
  </sheetViews>
  <sheetFormatPr defaultColWidth="9" defaultRowHeight="24.6"/>
  <cols>
    <col min="1" max="1" width="5.33203125" style="5" customWidth="1"/>
    <col min="2" max="2" width="13.21875" style="4" customWidth="1"/>
    <col min="3" max="3" width="7.21875" style="4" customWidth="1"/>
    <col min="4" max="4" width="10.6640625" style="4" customWidth="1"/>
    <col min="5" max="5" width="10.77734375" style="4" customWidth="1"/>
    <col min="6" max="6" width="20.21875" style="3" customWidth="1"/>
    <col min="7" max="7" width="13.44140625" style="5" customWidth="1"/>
    <col min="8" max="16384" width="9" style="1"/>
  </cols>
  <sheetData>
    <row r="1" spans="1:7" s="12" customFormat="1" ht="24" customHeight="1">
      <c r="A1" s="88" t="s">
        <v>253</v>
      </c>
      <c r="B1" s="88"/>
      <c r="C1" s="88"/>
      <c r="D1" s="88"/>
      <c r="E1" s="88"/>
      <c r="F1" s="88"/>
      <c r="G1" s="16"/>
    </row>
    <row r="2" spans="1:7" s="12" customFormat="1" ht="22.5" customHeight="1">
      <c r="A2" s="88" t="s">
        <v>155</v>
      </c>
      <c r="B2" s="88"/>
      <c r="C2" s="88"/>
      <c r="D2" s="88"/>
      <c r="E2" s="88"/>
      <c r="F2" s="88"/>
      <c r="G2" s="16"/>
    </row>
    <row r="3" spans="1:7" s="14" customFormat="1" ht="73.8">
      <c r="A3" s="33" t="s">
        <v>1</v>
      </c>
      <c r="B3" s="34" t="s">
        <v>2</v>
      </c>
      <c r="C3" s="35"/>
      <c r="D3" s="36" t="s">
        <v>3</v>
      </c>
      <c r="E3" s="37" t="s">
        <v>4</v>
      </c>
      <c r="F3" s="33" t="s">
        <v>5</v>
      </c>
      <c r="G3" s="18"/>
    </row>
    <row r="4" spans="1:7">
      <c r="A4" s="25">
        <v>1</v>
      </c>
      <c r="B4" s="44" t="s">
        <v>195</v>
      </c>
      <c r="C4" s="39" t="s">
        <v>6</v>
      </c>
      <c r="D4" s="40" t="s">
        <v>63</v>
      </c>
      <c r="E4" s="28" t="s">
        <v>130</v>
      </c>
      <c r="F4" s="45"/>
      <c r="G4" s="19"/>
    </row>
    <row r="5" spans="1:7">
      <c r="A5" s="25">
        <v>2</v>
      </c>
      <c r="B5" s="44" t="s">
        <v>196</v>
      </c>
      <c r="C5" s="39" t="s">
        <v>6</v>
      </c>
      <c r="D5" s="40" t="s">
        <v>131</v>
      </c>
      <c r="E5" s="28" t="s">
        <v>132</v>
      </c>
      <c r="F5" s="45"/>
      <c r="G5" s="19"/>
    </row>
    <row r="6" spans="1:7">
      <c r="A6" s="25">
        <v>3</v>
      </c>
      <c r="B6" s="44" t="s">
        <v>197</v>
      </c>
      <c r="C6" s="39" t="s">
        <v>6</v>
      </c>
      <c r="D6" s="40" t="s">
        <v>133</v>
      </c>
      <c r="E6" s="28" t="s">
        <v>10</v>
      </c>
      <c r="F6" s="45"/>
      <c r="G6" s="19"/>
    </row>
    <row r="7" spans="1:7">
      <c r="A7" s="25">
        <v>4</v>
      </c>
      <c r="B7" s="44" t="s">
        <v>198</v>
      </c>
      <c r="C7" s="39" t="s">
        <v>6</v>
      </c>
      <c r="D7" s="40" t="s">
        <v>134</v>
      </c>
      <c r="E7" s="41" t="s">
        <v>135</v>
      </c>
      <c r="F7" s="45"/>
      <c r="G7" s="19"/>
    </row>
    <row r="8" spans="1:7">
      <c r="A8" s="25">
        <v>5</v>
      </c>
      <c r="B8" s="44" t="s">
        <v>199</v>
      </c>
      <c r="C8" s="39" t="s">
        <v>6</v>
      </c>
      <c r="D8" s="40" t="s">
        <v>136</v>
      </c>
      <c r="E8" s="28" t="s">
        <v>137</v>
      </c>
      <c r="F8" s="45"/>
      <c r="G8" s="19"/>
    </row>
    <row r="9" spans="1:7" s="24" customFormat="1">
      <c r="A9" s="25">
        <v>6</v>
      </c>
      <c r="B9" s="48" t="s">
        <v>200</v>
      </c>
      <c r="C9" s="39" t="s">
        <v>6</v>
      </c>
      <c r="D9" s="40" t="s">
        <v>138</v>
      </c>
      <c r="E9" s="41" t="s">
        <v>139</v>
      </c>
      <c r="F9" s="49"/>
      <c r="G9" s="30"/>
    </row>
    <row r="10" spans="1:7" s="24" customFormat="1">
      <c r="A10" s="25">
        <v>7</v>
      </c>
      <c r="B10" s="38" t="s">
        <v>201</v>
      </c>
      <c r="C10" s="39" t="s">
        <v>6</v>
      </c>
      <c r="D10" s="40" t="s">
        <v>140</v>
      </c>
      <c r="E10" s="41" t="s">
        <v>90</v>
      </c>
      <c r="F10" s="42"/>
      <c r="G10" s="30"/>
    </row>
    <row r="11" spans="1:7" s="24" customFormat="1">
      <c r="A11" s="25">
        <v>8</v>
      </c>
      <c r="B11" s="44" t="s">
        <v>202</v>
      </c>
      <c r="C11" s="39" t="s">
        <v>6</v>
      </c>
      <c r="D11" s="40" t="s">
        <v>141</v>
      </c>
      <c r="E11" s="41" t="s">
        <v>142</v>
      </c>
      <c r="F11" s="45"/>
      <c r="G11" s="30"/>
    </row>
    <row r="12" spans="1:7" s="24" customFormat="1">
      <c r="A12" s="25">
        <v>9</v>
      </c>
      <c r="B12" s="44" t="s">
        <v>203</v>
      </c>
      <c r="C12" s="39" t="s">
        <v>15</v>
      </c>
      <c r="D12" s="40" t="s">
        <v>143</v>
      </c>
      <c r="E12" s="41" t="s">
        <v>53</v>
      </c>
      <c r="F12" s="45"/>
      <c r="G12" s="30"/>
    </row>
    <row r="13" spans="1:7" s="24" customFormat="1">
      <c r="A13" s="25">
        <v>10</v>
      </c>
      <c r="B13" s="44" t="s">
        <v>204</v>
      </c>
      <c r="C13" s="39" t="s">
        <v>15</v>
      </c>
      <c r="D13" s="40" t="s">
        <v>144</v>
      </c>
      <c r="E13" s="28" t="s">
        <v>284</v>
      </c>
      <c r="F13" s="45"/>
      <c r="G13" s="30"/>
    </row>
    <row r="14" spans="1:7" s="24" customFormat="1" ht="21" customHeight="1">
      <c r="A14" s="25">
        <v>11</v>
      </c>
      <c r="B14" s="44" t="s">
        <v>205</v>
      </c>
      <c r="C14" s="39" t="s">
        <v>15</v>
      </c>
      <c r="D14" s="40" t="s">
        <v>145</v>
      </c>
      <c r="E14" s="28" t="s">
        <v>146</v>
      </c>
      <c r="F14" s="45"/>
      <c r="G14" s="30"/>
    </row>
    <row r="15" spans="1:7" s="24" customFormat="1" ht="21" customHeight="1">
      <c r="A15" s="25">
        <v>12</v>
      </c>
      <c r="B15" s="44" t="s">
        <v>206</v>
      </c>
      <c r="C15" s="39" t="s">
        <v>15</v>
      </c>
      <c r="D15" s="40" t="s">
        <v>147</v>
      </c>
      <c r="E15" s="28" t="s">
        <v>148</v>
      </c>
      <c r="F15" s="45"/>
      <c r="G15" s="30"/>
    </row>
    <row r="16" spans="1:7" s="24" customFormat="1" ht="21" customHeight="1">
      <c r="A16" s="25">
        <v>13</v>
      </c>
      <c r="B16" s="44" t="s">
        <v>207</v>
      </c>
      <c r="C16" s="39" t="s">
        <v>15</v>
      </c>
      <c r="D16" s="40" t="s">
        <v>208</v>
      </c>
      <c r="E16" s="28" t="s">
        <v>28</v>
      </c>
      <c r="F16" s="45"/>
      <c r="G16" s="30"/>
    </row>
    <row r="17" spans="1:7" s="24" customFormat="1" ht="21" customHeight="1">
      <c r="A17" s="25">
        <v>14</v>
      </c>
      <c r="B17" s="44" t="s">
        <v>209</v>
      </c>
      <c r="C17" s="39" t="s">
        <v>15</v>
      </c>
      <c r="D17" s="40" t="s">
        <v>149</v>
      </c>
      <c r="E17" s="28" t="s">
        <v>64</v>
      </c>
      <c r="F17" s="45"/>
      <c r="G17" s="30"/>
    </row>
    <row r="18" spans="1:7" s="24" customFormat="1" ht="21" customHeight="1">
      <c r="A18" s="25">
        <v>15</v>
      </c>
      <c r="B18" s="44" t="s">
        <v>210</v>
      </c>
      <c r="C18" s="39" t="s">
        <v>15</v>
      </c>
      <c r="D18" s="40" t="s">
        <v>150</v>
      </c>
      <c r="E18" s="28" t="s">
        <v>151</v>
      </c>
      <c r="F18" s="45"/>
      <c r="G18" s="30"/>
    </row>
    <row r="19" spans="1:7" s="24" customFormat="1" ht="21" customHeight="1">
      <c r="A19" s="25">
        <v>16</v>
      </c>
      <c r="B19" s="44" t="s">
        <v>211</v>
      </c>
      <c r="C19" s="39" t="s">
        <v>15</v>
      </c>
      <c r="D19" s="40" t="s">
        <v>152</v>
      </c>
      <c r="E19" s="28" t="s">
        <v>64</v>
      </c>
      <c r="F19" s="45"/>
      <c r="G19" s="30"/>
    </row>
    <row r="20" spans="1:7" s="24" customFormat="1" ht="21" customHeight="1">
      <c r="A20" s="25">
        <v>17</v>
      </c>
      <c r="B20" s="44" t="s">
        <v>212</v>
      </c>
      <c r="C20" s="39" t="s">
        <v>15</v>
      </c>
      <c r="D20" s="40" t="s">
        <v>153</v>
      </c>
      <c r="E20" s="41" t="s">
        <v>154</v>
      </c>
      <c r="F20" s="45"/>
      <c r="G20" s="30"/>
    </row>
    <row r="21" spans="1:7" s="24" customFormat="1" ht="21" customHeight="1">
      <c r="A21" s="31"/>
      <c r="B21" s="46"/>
      <c r="C21" s="46"/>
      <c r="D21" s="46"/>
      <c r="E21" s="46"/>
      <c r="F21" s="47"/>
      <c r="G21" s="31"/>
    </row>
    <row r="22" spans="1:7" s="24" customFormat="1" ht="21" customHeight="1">
      <c r="A22" s="31"/>
      <c r="B22" s="46"/>
      <c r="C22" s="46"/>
      <c r="D22" s="46"/>
      <c r="E22" s="46"/>
      <c r="F22" s="47"/>
      <c r="G22" s="31"/>
    </row>
    <row r="23" spans="1:7" s="24" customFormat="1" ht="21" customHeight="1">
      <c r="A23" s="31"/>
      <c r="B23" s="46"/>
      <c r="C23" s="46"/>
      <c r="D23" s="46"/>
      <c r="E23" s="46"/>
      <c r="F23" s="47"/>
      <c r="G23" s="31"/>
    </row>
    <row r="24" spans="1:7" s="24" customFormat="1" ht="21" customHeight="1">
      <c r="A24" s="31"/>
      <c r="B24" s="46"/>
      <c r="C24" s="46"/>
      <c r="D24" s="46"/>
      <c r="E24" s="46"/>
      <c r="F24" s="47"/>
      <c r="G24" s="31"/>
    </row>
    <row r="25" spans="1:7" ht="21" customHeight="1">
      <c r="D25" s="17" t="s">
        <v>22</v>
      </c>
      <c r="E25" s="15"/>
      <c r="F25" s="15"/>
    </row>
    <row r="26" spans="1:7" ht="21" customHeight="1">
      <c r="D26" s="2" t="s">
        <v>24</v>
      </c>
      <c r="E26" s="2" t="s">
        <v>25</v>
      </c>
      <c r="F26" s="2" t="s">
        <v>23</v>
      </c>
    </row>
    <row r="27" spans="1:7" ht="21" customHeight="1">
      <c r="D27" s="2">
        <f>COUNTIF(C4:C27,"เด็กชาย")</f>
        <v>8</v>
      </c>
      <c r="E27" s="2">
        <f>COUNTIF(C4:C27,"เด็กหญิง")</f>
        <v>9</v>
      </c>
      <c r="F27" s="2">
        <f>SUBTOTAL(9,D27:E27)</f>
        <v>17</v>
      </c>
    </row>
    <row r="28" spans="1:7" ht="21" customHeight="1"/>
    <row r="41" ht="21" customHeight="1"/>
    <row r="42" ht="21" customHeight="1"/>
    <row r="43" ht="21" customHeight="1"/>
    <row r="44" ht="21" customHeight="1"/>
    <row r="45" ht="21" customHeight="1"/>
  </sheetData>
  <sheetProtection formatCells="0" insertRows="0" sort="0" autoFilter="0"/>
  <sortState xmlns:xlrd2="http://schemas.microsoft.com/office/spreadsheetml/2017/richdata2" ref="A4:F20">
    <sortCondition ref="C4:C20"/>
    <sortCondition ref="D4:D20"/>
  </sortState>
  <mergeCells count="2">
    <mergeCell ref="A1:F1"/>
    <mergeCell ref="A2:F2"/>
  </mergeCells>
  <pageMargins left="1.3779527559055118" right="0.43307086614173229" top="0.59055118110236227" bottom="0.5511811023622047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view="pageLayout" topLeftCell="A4" zoomScale="80" zoomScaleNormal="100" zoomScalePageLayoutView="80" workbookViewId="0">
      <selection activeCell="H15" sqref="H15"/>
    </sheetView>
  </sheetViews>
  <sheetFormatPr defaultColWidth="8.77734375" defaultRowHeight="24.6"/>
  <cols>
    <col min="1" max="1" width="32.21875" style="6" customWidth="1"/>
    <col min="2" max="4" width="12.33203125" style="7" customWidth="1"/>
    <col min="5" max="5" width="8.88671875" style="7" customWidth="1"/>
    <col min="6" max="6" width="4.33203125" style="6" customWidth="1"/>
    <col min="7" max="16384" width="8.77734375" style="1"/>
  </cols>
  <sheetData>
    <row r="1" spans="1:6" ht="24.75" customHeight="1">
      <c r="F1" s="80"/>
    </row>
    <row r="2" spans="1:6" s="22" customFormat="1" ht="24.75" customHeight="1">
      <c r="A2" s="20"/>
      <c r="B2" s="61" t="s">
        <v>281</v>
      </c>
      <c r="C2" s="21"/>
      <c r="D2" s="21"/>
      <c r="E2" s="21"/>
      <c r="F2" s="81"/>
    </row>
    <row r="3" spans="1:6" s="22" customFormat="1" ht="24.75" customHeight="1">
      <c r="A3" s="20"/>
      <c r="B3" s="61" t="s">
        <v>285</v>
      </c>
      <c r="C3" s="21"/>
      <c r="D3" s="21"/>
      <c r="E3" s="21"/>
      <c r="F3" s="81"/>
    </row>
    <row r="4" spans="1:6" ht="24.75" customHeight="1">
      <c r="F4" s="80"/>
    </row>
    <row r="5" spans="1:6" ht="24.75" customHeight="1">
      <c r="A5" s="90" t="s">
        <v>156</v>
      </c>
      <c r="B5" s="90" t="s">
        <v>157</v>
      </c>
      <c r="C5" s="90"/>
      <c r="D5" s="90"/>
      <c r="E5" s="89" t="s">
        <v>158</v>
      </c>
      <c r="F5" s="82"/>
    </row>
    <row r="6" spans="1:6" ht="24.75" customHeight="1">
      <c r="A6" s="90"/>
      <c r="B6" s="8" t="s">
        <v>159</v>
      </c>
      <c r="C6" s="8" t="s">
        <v>160</v>
      </c>
      <c r="D6" s="8" t="s">
        <v>23</v>
      </c>
      <c r="E6" s="89"/>
      <c r="F6" s="82"/>
    </row>
    <row r="7" spans="1:6" ht="24.75" customHeight="1">
      <c r="A7" s="9" t="s">
        <v>161</v>
      </c>
      <c r="B7" s="10">
        <f>อ.1!D29</f>
        <v>9</v>
      </c>
      <c r="C7" s="10">
        <f>อ.1!E29</f>
        <v>3</v>
      </c>
      <c r="D7" s="10">
        <f>อ.1!F29</f>
        <v>12</v>
      </c>
      <c r="E7" s="10">
        <v>1</v>
      </c>
      <c r="F7" s="82"/>
    </row>
    <row r="8" spans="1:6" ht="24.75" customHeight="1">
      <c r="A8" s="9" t="s">
        <v>162</v>
      </c>
      <c r="B8" s="10">
        <f>อ.2!D15</f>
        <v>3</v>
      </c>
      <c r="C8" s="10">
        <f>อ.2!E15</f>
        <v>0</v>
      </c>
      <c r="D8" s="10">
        <f>อ.2!F15</f>
        <v>3</v>
      </c>
      <c r="E8" s="10">
        <v>1</v>
      </c>
      <c r="F8" s="82"/>
    </row>
    <row r="9" spans="1:6" ht="24.75" customHeight="1">
      <c r="A9" s="9" t="s">
        <v>163</v>
      </c>
      <c r="B9" s="10">
        <f>อ.3!D24</f>
        <v>7</v>
      </c>
      <c r="C9" s="10">
        <f>อ.3!E24</f>
        <v>5</v>
      </c>
      <c r="D9" s="10">
        <f t="shared" ref="D9:D14" si="0">B9+C9</f>
        <v>12</v>
      </c>
      <c r="E9" s="10">
        <v>1</v>
      </c>
      <c r="F9" s="83"/>
    </row>
    <row r="10" spans="1:6" ht="24.75" customHeight="1">
      <c r="A10" s="9" t="s">
        <v>164</v>
      </c>
      <c r="B10" s="10">
        <f>ป.1!D26</f>
        <v>6</v>
      </c>
      <c r="C10" s="10">
        <f>ป.1!E26</f>
        <v>8</v>
      </c>
      <c r="D10" s="10">
        <f t="shared" si="0"/>
        <v>14</v>
      </c>
      <c r="E10" s="10">
        <v>1</v>
      </c>
      <c r="F10" s="83"/>
    </row>
    <row r="11" spans="1:6" ht="24.75" customHeight="1">
      <c r="A11" s="9" t="s">
        <v>165</v>
      </c>
      <c r="B11" s="10">
        <f>ป.2!D22</f>
        <v>5</v>
      </c>
      <c r="C11" s="10">
        <f>ป.2!E22</f>
        <v>6</v>
      </c>
      <c r="D11" s="10">
        <f t="shared" si="0"/>
        <v>11</v>
      </c>
      <c r="E11" s="10">
        <v>1</v>
      </c>
      <c r="F11" s="84"/>
    </row>
    <row r="12" spans="1:6" ht="24.75" customHeight="1">
      <c r="A12" s="9" t="s">
        <v>166</v>
      </c>
      <c r="B12" s="10">
        <v>6</v>
      </c>
      <c r="C12" s="10">
        <v>5</v>
      </c>
      <c r="D12" s="10">
        <f>B12+C12</f>
        <v>11</v>
      </c>
      <c r="E12" s="10">
        <v>1</v>
      </c>
      <c r="F12" s="83"/>
    </row>
    <row r="13" spans="1:6" ht="24.75" customHeight="1">
      <c r="A13" s="9" t="s">
        <v>167</v>
      </c>
      <c r="B13" s="10">
        <f>ป.4!D26</f>
        <v>6</v>
      </c>
      <c r="C13" s="10">
        <f>ป.4!E26</f>
        <v>3</v>
      </c>
      <c r="D13" s="10">
        <f t="shared" si="0"/>
        <v>9</v>
      </c>
      <c r="E13" s="10">
        <v>1</v>
      </c>
      <c r="F13" s="83"/>
    </row>
    <row r="14" spans="1:6" ht="24.75" customHeight="1">
      <c r="A14" s="9" t="s">
        <v>168</v>
      </c>
      <c r="B14" s="10">
        <f>ป.5!D22</f>
        <v>9</v>
      </c>
      <c r="C14" s="10">
        <f>ป.5!E22</f>
        <v>6</v>
      </c>
      <c r="D14" s="10">
        <f t="shared" si="0"/>
        <v>15</v>
      </c>
      <c r="E14" s="10">
        <v>1</v>
      </c>
      <c r="F14" s="83"/>
    </row>
    <row r="15" spans="1:6" ht="24.75" customHeight="1">
      <c r="A15" s="9" t="s">
        <v>169</v>
      </c>
      <c r="B15" s="10">
        <f>ป.6!D27</f>
        <v>8</v>
      </c>
      <c r="C15" s="10">
        <f>ป.6!E27</f>
        <v>9</v>
      </c>
      <c r="D15" s="10">
        <f>SUM(B15:C15)</f>
        <v>17</v>
      </c>
      <c r="E15" s="10">
        <v>1</v>
      </c>
      <c r="F15" s="83"/>
    </row>
    <row r="16" spans="1:6" ht="24.75" customHeight="1">
      <c r="A16" s="11" t="s">
        <v>170</v>
      </c>
      <c r="B16" s="8">
        <f>B7+B8+B9</f>
        <v>19</v>
      </c>
      <c r="C16" s="8">
        <f>C7+C8+C9</f>
        <v>8</v>
      </c>
      <c r="D16" s="8">
        <f>D7+D8+D9</f>
        <v>27</v>
      </c>
      <c r="E16" s="8">
        <f>E7+E8+E9</f>
        <v>3</v>
      </c>
      <c r="F16" s="83"/>
    </row>
    <row r="17" spans="1:6" ht="24.75" customHeight="1">
      <c r="A17" s="11" t="s">
        <v>171</v>
      </c>
      <c r="B17" s="8">
        <f>B10+B11+B12+B13+B14+B15</f>
        <v>40</v>
      </c>
      <c r="C17" s="8">
        <f>C10+C11+C12+C13+C14+C15</f>
        <v>37</v>
      </c>
      <c r="D17" s="8">
        <f>D10+D11+D12+D13+D14+D15</f>
        <v>77</v>
      </c>
      <c r="E17" s="8">
        <f>E10+E11+E12+E13+E14+E15</f>
        <v>6</v>
      </c>
      <c r="F17" s="85"/>
    </row>
    <row r="18" spans="1:6" ht="24.75" customHeight="1">
      <c r="A18" s="11" t="s">
        <v>172</v>
      </c>
      <c r="B18" s="8">
        <f>B16+B17</f>
        <v>59</v>
      </c>
      <c r="C18" s="8">
        <f t="shared" ref="C18:D18" si="1">C16+C17</f>
        <v>45</v>
      </c>
      <c r="D18" s="8">
        <f t="shared" si="1"/>
        <v>104</v>
      </c>
      <c r="E18" s="8">
        <f>SUM(E16:E17)</f>
        <v>9</v>
      </c>
      <c r="F18" s="85"/>
    </row>
    <row r="19" spans="1:6">
      <c r="F19" s="86"/>
    </row>
    <row r="20" spans="1:6">
      <c r="B20" s="6"/>
      <c r="C20" s="6"/>
      <c r="D20" s="6"/>
      <c r="E20" s="6"/>
      <c r="F20" s="87"/>
    </row>
    <row r="21" spans="1:6">
      <c r="B21" s="6"/>
      <c r="C21" s="6"/>
      <c r="D21" s="6"/>
      <c r="E21" s="6"/>
      <c r="F21" s="87"/>
    </row>
    <row r="22" spans="1:6">
      <c r="A22" s="62"/>
      <c r="B22" s="62"/>
      <c r="C22" s="62"/>
      <c r="D22" s="62"/>
      <c r="E22" s="62"/>
      <c r="F22" s="87"/>
    </row>
    <row r="23" spans="1:6">
      <c r="A23" s="62"/>
      <c r="B23" s="62"/>
      <c r="C23" s="62"/>
      <c r="D23" s="62"/>
      <c r="E23" s="62"/>
      <c r="F23" s="87"/>
    </row>
    <row r="24" spans="1:6">
      <c r="A24" s="62"/>
      <c r="B24" s="62"/>
      <c r="C24" s="62"/>
      <c r="D24" s="62"/>
      <c r="E24" s="62"/>
      <c r="F24" s="87"/>
    </row>
    <row r="25" spans="1:6">
      <c r="A25" s="62"/>
      <c r="B25" s="62"/>
      <c r="C25" s="62"/>
      <c r="D25" s="62"/>
      <c r="E25" s="62"/>
      <c r="F25" s="87"/>
    </row>
    <row r="26" spans="1:6">
      <c r="A26" s="62"/>
      <c r="B26" s="62"/>
      <c r="C26" s="62"/>
      <c r="D26" s="62"/>
      <c r="E26" s="62"/>
      <c r="F26" s="87"/>
    </row>
    <row r="27" spans="1:6">
      <c r="A27" s="62"/>
      <c r="B27" s="62"/>
      <c r="C27" s="62"/>
      <c r="D27" s="62"/>
      <c r="E27" s="62"/>
    </row>
    <row r="28" spans="1:6">
      <c r="A28" s="62"/>
      <c r="B28" s="62"/>
      <c r="C28" s="62"/>
      <c r="D28" s="62"/>
      <c r="E28" s="62"/>
    </row>
  </sheetData>
  <sheetProtection formatCells="0"/>
  <mergeCells count="3">
    <mergeCell ref="B5:D5"/>
    <mergeCell ref="A5:A6"/>
    <mergeCell ref="E5:E6"/>
  </mergeCells>
  <phoneticPr fontId="10" type="noConversion"/>
  <pageMargins left="1.0166666666666666" right="0.401785714285714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10</vt:i4>
      </vt:variant>
    </vt:vector>
  </HeadingPairs>
  <TitlesOfParts>
    <vt:vector size="20" baseType="lpstr"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รวมแยกเพศ</vt:lpstr>
      <vt:lpstr>รวมแยกเพศ!Print_Area</vt:lpstr>
      <vt:lpstr>ป.1!Print_Titles</vt:lpstr>
      <vt:lpstr>ป.2!Print_Titles</vt:lpstr>
      <vt:lpstr>ป.3!Print_Titles</vt:lpstr>
      <vt:lpstr>ป.4!Print_Titles</vt:lpstr>
      <vt:lpstr>ป.5!Print_Titles</vt:lpstr>
      <vt:lpstr>ป.6!Print_Titles</vt:lpstr>
      <vt:lpstr>อ.1!Print_Titles</vt:lpstr>
      <vt:lpstr>อ.2!Print_Titles</vt:lpstr>
      <vt:lpstr>อ.3!Print_Titles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 dell</cp:lastModifiedBy>
  <cp:revision/>
  <cp:lastPrinted>2026-01-21T03:55:08Z</cp:lastPrinted>
  <dcterms:created xsi:type="dcterms:W3CDTF">2020-03-26T05:53:43Z</dcterms:created>
  <dcterms:modified xsi:type="dcterms:W3CDTF">2026-01-21T03:55:30Z</dcterms:modified>
</cp:coreProperties>
</file>